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 - PDF\Original\"/>
    </mc:Choice>
  </mc:AlternateContent>
  <bookViews>
    <workbookView xWindow="120" yWindow="255" windowWidth="15480" windowHeight="8610"/>
  </bookViews>
  <sheets>
    <sheet name="Cuadro 2" sheetId="57" r:id="rId1"/>
  </sheets>
  <definedNames>
    <definedName name="_xlnm.Print_Area" localSheetId="0">'Cuadro 2'!$A$1:$K$148</definedName>
  </definedNames>
  <calcPr calcId="152511"/>
</workbook>
</file>

<file path=xl/calcChain.xml><?xml version="1.0" encoding="utf-8"?>
<calcChain xmlns="http://schemas.openxmlformats.org/spreadsheetml/2006/main">
  <c r="K142" i="57" l="1"/>
  <c r="K141" i="57"/>
  <c r="K140" i="57"/>
  <c r="K139" i="57"/>
  <c r="K138" i="57"/>
  <c r="K137" i="57"/>
  <c r="K136" i="57"/>
  <c r="K135" i="57"/>
  <c r="K134" i="57"/>
  <c r="L132" i="57"/>
  <c r="F132" i="57"/>
  <c r="K132" i="57" s="1"/>
  <c r="E132" i="57"/>
  <c r="D132" i="57"/>
  <c r="C132" i="57"/>
  <c r="B132" i="57"/>
  <c r="K130" i="57"/>
  <c r="K129" i="57"/>
  <c r="L127" i="57"/>
  <c r="F127" i="57"/>
  <c r="K127" i="57" s="1"/>
  <c r="E127" i="57"/>
  <c r="D127" i="57"/>
  <c r="C127" i="57"/>
  <c r="B127" i="57"/>
  <c r="K125" i="57"/>
  <c r="K117" i="57"/>
  <c r="K116" i="57"/>
  <c r="K115" i="57"/>
  <c r="K114" i="57"/>
  <c r="K113" i="57"/>
  <c r="K112" i="57"/>
  <c r="K111" i="57"/>
  <c r="K110" i="57"/>
  <c r="K109" i="57"/>
  <c r="K108" i="57"/>
  <c r="K107" i="57"/>
  <c r="K106" i="57"/>
  <c r="L104" i="57"/>
  <c r="F104" i="57"/>
  <c r="K104" i="57" s="1"/>
  <c r="E104" i="57"/>
  <c r="D104" i="57"/>
  <c r="C104" i="57"/>
  <c r="B104" i="57"/>
  <c r="K102" i="57"/>
  <c r="K101" i="57"/>
  <c r="K100" i="57"/>
  <c r="K99" i="57"/>
  <c r="K98" i="57"/>
  <c r="L96" i="57"/>
  <c r="F96" i="57"/>
  <c r="K96" i="57" s="1"/>
  <c r="E96" i="57"/>
  <c r="D96" i="57"/>
  <c r="C96" i="57"/>
  <c r="B96" i="57"/>
  <c r="K94" i="57"/>
  <c r="K93" i="57"/>
  <c r="K92" i="57"/>
  <c r="K91" i="57"/>
  <c r="K90" i="57"/>
  <c r="K89" i="57"/>
  <c r="L87" i="57"/>
  <c r="K87" i="57"/>
  <c r="F87" i="57"/>
  <c r="E87" i="57"/>
  <c r="D87" i="57"/>
  <c r="C87" i="57"/>
  <c r="B87" i="57"/>
  <c r="K85" i="57"/>
  <c r="K84" i="57"/>
  <c r="K83" i="57"/>
  <c r="K82" i="57"/>
  <c r="K81" i="57"/>
  <c r="K80" i="57"/>
  <c r="K79" i="57"/>
  <c r="L77" i="57"/>
  <c r="F77" i="57"/>
  <c r="K77" i="57" s="1"/>
  <c r="E77" i="57"/>
  <c r="D77" i="57"/>
  <c r="C77" i="57"/>
  <c r="B77" i="57"/>
  <c r="K75" i="57"/>
  <c r="K74" i="57"/>
  <c r="K73" i="57"/>
  <c r="K72" i="57"/>
  <c r="K71" i="57"/>
  <c r="K70" i="57"/>
  <c r="K69" i="57"/>
  <c r="L67" i="57"/>
  <c r="K67" i="57"/>
  <c r="F67" i="57"/>
  <c r="E67" i="57"/>
  <c r="D67" i="57"/>
  <c r="C67" i="57"/>
  <c r="B67" i="57"/>
  <c r="K59" i="57"/>
  <c r="K58" i="57"/>
  <c r="K57" i="57"/>
  <c r="L55" i="57"/>
  <c r="F55" i="57"/>
  <c r="K55" i="57" s="1"/>
  <c r="E55" i="57"/>
  <c r="E8" i="57" s="1"/>
  <c r="D55" i="57"/>
  <c r="C55" i="57"/>
  <c r="B55" i="57"/>
  <c r="K53" i="57"/>
  <c r="K52" i="57"/>
  <c r="K51" i="57"/>
  <c r="K50" i="57"/>
  <c r="K49" i="57"/>
  <c r="K48" i="57"/>
  <c r="K47" i="57"/>
  <c r="K46" i="57"/>
  <c r="K45" i="57"/>
  <c r="K44" i="57"/>
  <c r="K43" i="57"/>
  <c r="K42" i="57"/>
  <c r="K41" i="57"/>
  <c r="K40" i="57"/>
  <c r="L38" i="57"/>
  <c r="F38" i="57"/>
  <c r="E38" i="57"/>
  <c r="D38" i="57"/>
  <c r="C38" i="57"/>
  <c r="B38" i="57"/>
  <c r="B8" i="57" s="1"/>
  <c r="K36" i="57"/>
  <c r="K35" i="57"/>
  <c r="K34" i="57"/>
  <c r="K33" i="57"/>
  <c r="K32" i="57"/>
  <c r="K31" i="57"/>
  <c r="L29" i="57"/>
  <c r="F29" i="57"/>
  <c r="K29" i="57" s="1"/>
  <c r="E29" i="57"/>
  <c r="D29" i="57"/>
  <c r="C29" i="57"/>
  <c r="B29" i="57"/>
  <c r="K27" i="57"/>
  <c r="K26" i="57"/>
  <c r="K25" i="57"/>
  <c r="K24" i="57"/>
  <c r="K23" i="57"/>
  <c r="K22" i="57"/>
  <c r="L20" i="57"/>
  <c r="F20" i="57"/>
  <c r="K20" i="57" s="1"/>
  <c r="E20" i="57"/>
  <c r="D20" i="57"/>
  <c r="C20" i="57"/>
  <c r="B20" i="57"/>
  <c r="K18" i="57"/>
  <c r="K17" i="57"/>
  <c r="K16" i="57"/>
  <c r="K15" i="57"/>
  <c r="L13" i="57"/>
  <c r="F13" i="57"/>
  <c r="K13" i="57" s="1"/>
  <c r="E13" i="57"/>
  <c r="D13" i="57"/>
  <c r="C13" i="57"/>
  <c r="C8" i="57" s="1"/>
  <c r="B13" i="57"/>
  <c r="K11" i="57"/>
  <c r="K10" i="57"/>
  <c r="L8" i="57"/>
  <c r="D8" i="57"/>
  <c r="F8" i="57" l="1"/>
  <c r="K8" i="57" s="1"/>
  <c r="K38" i="57"/>
</calcChain>
</file>

<file path=xl/sharedStrings.xml><?xml version="1.0" encoding="utf-8"?>
<sst xmlns="http://schemas.openxmlformats.org/spreadsheetml/2006/main" count="133" uniqueCount="109">
  <si>
    <t>Nacimientos vivos</t>
  </si>
  <si>
    <t>Número</t>
  </si>
  <si>
    <t>Tasa bruta por 1,000 habitantes (1)</t>
  </si>
  <si>
    <t/>
  </si>
  <si>
    <t>..</t>
  </si>
  <si>
    <t xml:space="preserve"> ..  Dato no aplicable al grupo o categoría.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</si>
  <si>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</si>
  <si>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</si>
  <si>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</si>
  <si>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</si>
  <si>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</si>
  <si>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</si>
  <si>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</si>
  <si>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</si>
  <si>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</si>
  <si>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</si>
  <si>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</si>
  <si>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</si>
  <si>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</si>
  <si>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</si>
  <si>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</si>
  <si>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</si>
  <si>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</si>
  <si>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</si>
  <si>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</si>
  <si>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</si>
  <si>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</si>
  <si>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</si>
  <si>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</si>
  <si>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</si>
  <si>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</si>
  <si>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</si>
  <si>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</si>
  <si>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</si>
  <si>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</si>
  <si>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</si>
  <si>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</si>
  <si>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</si>
  <si>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 xml:space="preserve">    San Lorenzo</t>
  </si>
  <si>
    <t xml:space="preserve">    Tolé</t>
  </si>
  <si>
    <t>Darién</t>
  </si>
  <si>
    <t xml:space="preserve">    Chepigana</t>
  </si>
  <si>
    <t xml:space="preserve">    Pinogana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</si>
  <si>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</si>
  <si>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</si>
  <si>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</si>
  <si>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</si>
  <si>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</si>
  <si>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</si>
  <si>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</si>
  <si>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</si>
  <si>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</si>
  <si>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</si>
  <si>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</si>
  <si>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</si>
  <si>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</si>
  <si>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</si>
  <si>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</si>
  <si>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</si>
  <si>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</si>
  <si>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</si>
  <si>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</si>
  <si>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</si>
  <si>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</si>
  <si>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 Miguelito</t>
  </si>
  <si>
    <t xml:space="preserve">    Taboga</t>
  </si>
  <si>
    <t xml:space="preserve">Panamá Oeste 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</si>
  <si>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</si>
  <si>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</si>
  <si>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</si>
  <si>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</si>
  <si>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</si>
  <si>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</si>
  <si>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</si>
  <si>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</si>
  <si>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</si>
  <si>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</si>
  <si>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</si>
  <si>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</si>
  <si>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</si>
  <si>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</si>
  <si>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</si>
  <si>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    Santiago</t>
  </si>
  <si>
    <t xml:space="preserve">    Soná</t>
  </si>
  <si>
    <t>Comarca Kuna Yala</t>
  </si>
  <si>
    <t>Comarca Emberá</t>
  </si>
  <si>
    <t xml:space="preserve">    Cémaco</t>
  </si>
  <si>
    <t xml:space="preserve">    Sambú</t>
  </si>
  <si>
    <t>Comarca Ngäbe Buglé</t>
  </si>
  <si>
    <t xml:space="preserve">    Besiko</t>
  </si>
  <si>
    <t xml:space="preserve">    Mironó</t>
  </si>
  <si>
    <t xml:space="preserve">    Müna</t>
  </si>
  <si>
    <t xml:space="preserve">    Nole Duima</t>
  </si>
  <si>
    <t xml:space="preserve">    Ñürüm</t>
  </si>
  <si>
    <t xml:space="preserve">    Kankintú</t>
  </si>
  <si>
    <t xml:space="preserve">    Kusapín</t>
  </si>
  <si>
    <t xml:space="preserve">    Jirondai </t>
  </si>
  <si>
    <t xml:space="preserve">    Santa Catalina o Calovébora</t>
  </si>
  <si>
    <t xml:space="preserve">    Mariato</t>
  </si>
  <si>
    <t>Cuadro 2.  NACIMIENTOS VIVOS Y TASA BRUTA DE NATALIDAD EN LA REPÚBLICA, SEGÚN ÁREA,</t>
  </si>
  <si>
    <t>Área, provincia, comarca                                                                  indígena y distrito de                                                                     residencia</t>
  </si>
  <si>
    <t>TOTAL</t>
  </si>
  <si>
    <t>(1) Con base en la estimación de la población total, por área, provincia, comarca indígena y distrito, al 1 de julio del año respectivo.</t>
  </si>
  <si>
    <t xml:space="preserve">    Tierras Altas</t>
  </si>
  <si>
    <t xml:space="preserve">    Omar Torrijos Herrera</t>
  </si>
  <si>
    <t xml:space="preserve">             salud pública (Minsa y CSS), clínicas privadas y oficinas del Registro Civil (Tribunal Electoral). </t>
  </si>
  <si>
    <t>Pobl. total (Actualizar al 2021)</t>
  </si>
  <si>
    <t>PROVINCIA, COMARCA INDÍGENA Y DISTRITO DE RESIDENCIA:  AÑOS 2017-21</t>
  </si>
  <si>
    <t xml:space="preserve">Fuente: Los  datos publicados  corresponden a información  recopilada, con base en los registros administrativos  de las instalaciones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</si>
</sst>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,&quot;-&quot;\,&quot;-&quot;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 CE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 CE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8" fillId="0" borderId="0"/>
  </cellStyleXfs>
  <cellXfs count="109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0" fontId="4" fillId="0" borderId="10" xfId="1" applyFont="1" applyBorder="1"/>
    <xf numFmtId="3" fontId="6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0" xfId="1" applyFont="1" applyBorder="1"/>
    <xf numFmtId="164" fontId="4" fillId="0" borderId="6" xfId="0" applyNumberFormat="1" applyFont="1" applyFill="1" applyBorder="1" applyAlignment="1">
      <alignment vertical="center"/>
    </xf>
    <xf numFmtId="3" fontId="4" fillId="0" borderId="0" xfId="3" applyNumberFormat="1" applyFont="1"/>
    <xf numFmtId="0" fontId="4" fillId="0" borderId="0" xfId="1" applyFont="1" applyFill="1" applyBorder="1"/>
    <xf numFmtId="0" fontId="4" fillId="0" borderId="4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vertical="center"/>
    </xf>
    <xf numFmtId="3" fontId="4" fillId="0" borderId="0" xfId="3" applyNumberFormat="1" applyFont="1" applyFill="1"/>
    <xf numFmtId="0" fontId="4" fillId="0" borderId="10" xfId="1" applyFont="1" applyFill="1" applyBorder="1"/>
    <xf numFmtId="164" fontId="4" fillId="0" borderId="3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centerContinuous"/>
    </xf>
    <xf numFmtId="0" fontId="4" fillId="0" borderId="9" xfId="8" applyFont="1" applyFill="1" applyBorder="1" applyAlignment="1">
      <alignment vertical="center"/>
    </xf>
    <xf numFmtId="0" fontId="6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vertical="center"/>
    </xf>
    <xf numFmtId="0" fontId="4" fillId="0" borderId="0" xfId="8" applyFont="1" applyFill="1" applyBorder="1" applyAlignment="1">
      <alignment horizontal="center"/>
    </xf>
    <xf numFmtId="0" fontId="4" fillId="0" borderId="4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center" vertical="center" wrapText="1"/>
    </xf>
    <xf numFmtId="0" fontId="4" fillId="0" borderId="11" xfId="8" applyFont="1" applyFill="1" applyBorder="1" applyAlignment="1">
      <alignment vertical="center"/>
    </xf>
    <xf numFmtId="0" fontId="4" fillId="0" borderId="0" xfId="8" applyFont="1" applyFill="1" applyBorder="1"/>
    <xf numFmtId="3" fontId="4" fillId="0" borderId="0" xfId="8" applyNumberFormat="1" applyFont="1" applyFill="1" applyBorder="1"/>
    <xf numFmtId="0" fontId="4" fillId="0" borderId="0" xfId="10" applyFont="1" applyFill="1" applyBorder="1"/>
    <xf numFmtId="3" fontId="4" fillId="0" borderId="0" xfId="8" applyNumberFormat="1" applyFont="1" applyFill="1" applyBorder="1" applyAlignment="1">
      <alignment horizontal="left"/>
    </xf>
    <xf numFmtId="164" fontId="4" fillId="0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0" fontId="4" fillId="0" borderId="0" xfId="11" applyFont="1"/>
    <xf numFmtId="0" fontId="4" fillId="0" borderId="0" xfId="12" applyFont="1" applyFill="1" applyAlignment="1">
      <alignment horizontal="left"/>
    </xf>
    <xf numFmtId="0" fontId="6" fillId="0" borderId="10" xfId="8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/>
    </xf>
    <xf numFmtId="0" fontId="6" fillId="0" borderId="4" xfId="0" applyNumberFormat="1" applyFont="1" applyBorder="1"/>
    <xf numFmtId="3" fontId="4" fillId="0" borderId="13" xfId="2" applyNumberFormat="1" applyFont="1" applyFill="1" applyBorder="1"/>
    <xf numFmtId="3" fontId="4" fillId="0" borderId="14" xfId="0" applyNumberFormat="1" applyFont="1" applyFill="1" applyBorder="1"/>
    <xf numFmtId="3" fontId="4" fillId="0" borderId="4" xfId="2" applyNumberFormat="1" applyFont="1" applyFill="1" applyBorder="1"/>
    <xf numFmtId="3" fontId="4" fillId="0" borderId="5" xfId="2" applyNumberFormat="1" applyFont="1" applyFill="1" applyBorder="1"/>
    <xf numFmtId="3" fontId="4" fillId="0" borderId="4" xfId="0" applyNumberFormat="1" applyFont="1" applyFill="1" applyBorder="1"/>
    <xf numFmtId="3" fontId="4" fillId="0" borderId="0" xfId="2" applyNumberFormat="1" applyFont="1" applyFill="1" applyBorder="1"/>
    <xf numFmtId="3" fontId="4" fillId="0" borderId="10" xfId="0" applyNumberFormat="1" applyFont="1" applyFill="1" applyBorder="1" applyAlignment="1">
      <alignment horizontal="right"/>
    </xf>
    <xf numFmtId="3" fontId="4" fillId="0" borderId="4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3" fontId="4" fillId="0" borderId="5" xfId="2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4" fillId="0" borderId="4" xfId="0" applyNumberFormat="1" applyFont="1" applyBorder="1"/>
    <xf numFmtId="3" fontId="4" fillId="0" borderId="13" xfId="0" applyNumberFormat="1" applyFont="1" applyFill="1" applyBorder="1"/>
    <xf numFmtId="3" fontId="4" fillId="0" borderId="14" xfId="2" applyNumberFormat="1" applyFont="1" applyFill="1" applyBorder="1"/>
    <xf numFmtId="3" fontId="4" fillId="0" borderId="5" xfId="0" applyNumberFormat="1" applyFont="1" applyFill="1" applyBorder="1"/>
    <xf numFmtId="3" fontId="4" fillId="0" borderId="13" xfId="2" applyNumberFormat="1" applyFont="1" applyBorder="1"/>
    <xf numFmtId="3" fontId="4" fillId="0" borderId="14" xfId="0" applyNumberFormat="1" applyFont="1" applyBorder="1"/>
    <xf numFmtId="3" fontId="4" fillId="0" borderId="13" xfId="0" applyNumberFormat="1" applyFont="1" applyBorder="1"/>
    <xf numFmtId="3" fontId="4" fillId="0" borderId="0" xfId="2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6" fillId="2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65" fontId="13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13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right"/>
    </xf>
    <xf numFmtId="3" fontId="9" fillId="0" borderId="0" xfId="13" applyNumberFormat="1" applyFont="1" applyFill="1" applyBorder="1"/>
    <xf numFmtId="3" fontId="9" fillId="0" borderId="0" xfId="0" applyNumberFormat="1" applyFont="1" applyFill="1" applyBorder="1"/>
    <xf numFmtId="3" fontId="9" fillId="0" borderId="0" xfId="2" applyNumberFormat="1" applyFont="1" applyFill="1" applyBorder="1"/>
    <xf numFmtId="1" fontId="9" fillId="0" borderId="0" xfId="0" applyNumberFormat="1" applyFont="1" applyFill="1" applyBorder="1"/>
    <xf numFmtId="1" fontId="9" fillId="0" borderId="0" xfId="13" applyNumberFormat="1" applyFont="1" applyFill="1" applyBorder="1"/>
    <xf numFmtId="3" fontId="12" fillId="0" borderId="0" xfId="13" applyNumberFormat="1" applyFont="1" applyFill="1" applyBorder="1"/>
    <xf numFmtId="3" fontId="9" fillId="0" borderId="0" xfId="5" applyNumberFormat="1" applyFont="1" applyFill="1" applyBorder="1"/>
    <xf numFmtId="0" fontId="6" fillId="0" borderId="0" xfId="8" applyFont="1" applyFill="1" applyBorder="1" applyAlignment="1">
      <alignment horizontal="center"/>
    </xf>
    <xf numFmtId="0" fontId="6" fillId="2" borderId="12" xfId="8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 wrapText="1"/>
    </xf>
  </cellXfs>
  <cellStyles count="14">
    <cellStyle name="Normal" xfId="0" builtinId="0"/>
    <cellStyle name="Normal 2" xfId="2"/>
    <cellStyle name="Normal 2 2" xfId="4"/>
    <cellStyle name="Normal 3" xfId="5"/>
    <cellStyle name="Normal 5" xfId="6"/>
    <cellStyle name="Normal 5 2" xfId="9"/>
    <cellStyle name="Normal 5 3" xfId="7"/>
    <cellStyle name="Normal_221-02 2 2" xfId="8"/>
    <cellStyle name="Normal_221-03" xfId="1"/>
    <cellStyle name="Normal_97-04" xfId="11"/>
    <cellStyle name="Normal_BoletinCuadros1a11" xfId="3"/>
    <cellStyle name="Normal_consultoria1 2 2" xfId="10"/>
    <cellStyle name="Normal_Hoja1" xfId="13"/>
    <cellStyle name="Normal_Libro2" xfId="12"/>
  </cellStyles>
  <dxfs count="0"/>
  <tableStyles count="0" defaultTableStyle="TableStyleMedium9" defaultPivotStyle="PivotStyleLight16"/>
  <colors>
    <mruColors>
      <color rgb="FFEFF3FF"/>
      <color rgb="FF3122F2"/>
      <color rgb="FF0D066E"/>
      <color rgb="FF130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topLeftCell="A118" zoomScaleNormal="100" zoomScaleSheetLayoutView="100" workbookViewId="0">
      <selection activeCell="S1" sqref="S1"/>
    </sheetView>
  </sheetViews>
  <sheetFormatPr baseColWidth="10" defaultColWidth="11.42578125" defaultRowHeight="12.75"/>
  <cols>
    <col min="1" max="1" width="32.28515625" style="3" customWidth="1"/>
    <col min="2" max="7" width="7.7109375" style="3" customWidth="1"/>
    <col min="8" max="11" width="7.7109375" style="4" customWidth="1"/>
    <col min="12" max="12" width="19.140625" style="85" customWidth="1"/>
    <col min="13" max="14" width="11.42578125" style="87"/>
    <col min="15" max="16384" width="11.42578125" style="2"/>
  </cols>
  <sheetData>
    <row r="1" spans="1:14">
      <c r="A1" s="102" t="s">
        <v>99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4">
      <c r="A2" s="102" t="s">
        <v>107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4">
      <c r="A3" s="39"/>
      <c r="B3" s="39"/>
      <c r="C3" s="39"/>
      <c r="D3" s="39"/>
      <c r="E3" s="39"/>
      <c r="F3" s="39"/>
    </row>
    <row r="4" spans="1:14" ht="27.95" customHeight="1">
      <c r="A4" s="103" t="s">
        <v>100</v>
      </c>
      <c r="B4" s="105" t="s">
        <v>0</v>
      </c>
      <c r="C4" s="106"/>
      <c r="D4" s="106"/>
      <c r="E4" s="106"/>
      <c r="F4" s="106"/>
      <c r="G4" s="106"/>
      <c r="H4" s="106"/>
      <c r="I4" s="106"/>
      <c r="J4" s="106"/>
      <c r="K4" s="106"/>
    </row>
    <row r="5" spans="1:14" ht="27.95" customHeight="1">
      <c r="A5" s="104"/>
      <c r="B5" s="107" t="s">
        <v>1</v>
      </c>
      <c r="C5" s="108"/>
      <c r="D5" s="108"/>
      <c r="E5" s="108"/>
      <c r="F5" s="103"/>
      <c r="G5" s="107" t="s">
        <v>2</v>
      </c>
      <c r="H5" s="108"/>
      <c r="I5" s="108"/>
      <c r="J5" s="108"/>
      <c r="K5" s="108"/>
      <c r="L5" s="93" t="s">
        <v>106</v>
      </c>
    </row>
    <row r="6" spans="1:14" ht="27.95" customHeight="1">
      <c r="A6" s="104"/>
      <c r="B6" s="79">
        <v>2017</v>
      </c>
      <c r="C6" s="79">
        <v>2018</v>
      </c>
      <c r="D6" s="79">
        <v>2019</v>
      </c>
      <c r="E6" s="79">
        <v>2020</v>
      </c>
      <c r="F6" s="79">
        <v>2021</v>
      </c>
      <c r="G6" s="79">
        <v>2017</v>
      </c>
      <c r="H6" s="79">
        <v>2018</v>
      </c>
      <c r="I6" s="79">
        <v>2019</v>
      </c>
      <c r="J6" s="83">
        <v>2020</v>
      </c>
      <c r="K6" s="83">
        <v>2021</v>
      </c>
      <c r="L6" s="94">
        <v>4337406</v>
      </c>
    </row>
    <row r="7" spans="1:14" s="8" customFormat="1" ht="13.5" customHeight="1">
      <c r="A7" s="40"/>
      <c r="C7" s="5"/>
      <c r="D7" s="6"/>
      <c r="E7" s="5"/>
      <c r="F7" s="6"/>
      <c r="G7" s="11"/>
      <c r="H7" s="5"/>
      <c r="I7" s="5"/>
      <c r="J7" s="5"/>
      <c r="K7" s="14"/>
      <c r="L7" s="84"/>
      <c r="M7" s="89"/>
      <c r="N7" s="89"/>
    </row>
    <row r="8" spans="1:14" s="8" customFormat="1" ht="13.9" customHeight="1">
      <c r="A8" s="57" t="s">
        <v>101</v>
      </c>
      <c r="B8" s="9">
        <f t="shared" ref="B8:F8" si="0">SUM(B13,B20,B29,B38,B55,B67,B77,B87,B96,B104,B125,B127,B132)</f>
        <v>76166</v>
      </c>
      <c r="C8" s="9">
        <f t="shared" si="0"/>
        <v>76863</v>
      </c>
      <c r="D8" s="9">
        <f t="shared" si="0"/>
        <v>72456</v>
      </c>
      <c r="E8" s="9">
        <f t="shared" si="0"/>
        <v>69945</v>
      </c>
      <c r="F8" s="9">
        <f t="shared" si="0"/>
        <v>66498</v>
      </c>
      <c r="G8" s="19">
        <v>18.585527319134194</v>
      </c>
      <c r="H8" s="19">
        <v>18.482089592075376</v>
      </c>
      <c r="I8" s="19">
        <v>17.174519437717951</v>
      </c>
      <c r="J8" s="19">
        <v>16.348019165595417</v>
      </c>
      <c r="K8" s="54">
        <f>F8/L8*1000</f>
        <v>15.33128326008679</v>
      </c>
      <c r="L8" s="84">
        <f>SUM(L13,L20,L29,L38,L55,L67,L77,L87,L96,L104,L125,L127,L132)</f>
        <v>4337406</v>
      </c>
      <c r="M8" s="89"/>
      <c r="N8" s="89"/>
    </row>
    <row r="9" spans="1:14" s="8" customFormat="1" ht="13.9" customHeight="1">
      <c r="A9" s="41"/>
      <c r="B9" s="7"/>
      <c r="C9" s="12"/>
      <c r="D9" s="34"/>
      <c r="E9" s="12"/>
      <c r="F9" s="12"/>
      <c r="G9" s="19"/>
      <c r="H9" s="11"/>
      <c r="I9" s="19"/>
      <c r="J9" s="19"/>
      <c r="K9" s="54"/>
      <c r="L9" s="84"/>
      <c r="N9" s="89"/>
    </row>
    <row r="10" spans="1:14" s="8" customFormat="1" ht="13.9" customHeight="1">
      <c r="A10" s="42" t="s">
        <v>6</v>
      </c>
      <c r="B10" s="7">
        <v>47837</v>
      </c>
      <c r="C10" s="12">
        <v>47859</v>
      </c>
      <c r="D10" s="34">
        <v>45274</v>
      </c>
      <c r="E10" s="12">
        <v>41922</v>
      </c>
      <c r="F10" s="12">
        <v>38586</v>
      </c>
      <c r="G10" s="19">
        <v>16.863050330760711</v>
      </c>
      <c r="H10" s="19">
        <v>16.495850962077018</v>
      </c>
      <c r="I10" s="19">
        <v>15.265569454564583</v>
      </c>
      <c r="J10" s="19">
        <v>13.834529496634595</v>
      </c>
      <c r="K10" s="54">
        <f>F10/L10*1000</f>
        <v>12.484077834436654</v>
      </c>
      <c r="L10" s="84">
        <v>3090817</v>
      </c>
      <c r="M10" s="89"/>
      <c r="N10" s="89"/>
    </row>
    <row r="11" spans="1:14" s="8" customFormat="1" ht="13.9" customHeight="1">
      <c r="A11" s="42" t="s">
        <v>7</v>
      </c>
      <c r="B11" s="7">
        <v>28329</v>
      </c>
      <c r="C11" s="12">
        <v>29004</v>
      </c>
      <c r="D11" s="34">
        <v>27182</v>
      </c>
      <c r="E11" s="12">
        <v>28023</v>
      </c>
      <c r="F11" s="12">
        <v>27912</v>
      </c>
      <c r="G11" s="19">
        <v>22.459430082745268</v>
      </c>
      <c r="H11" s="19">
        <v>23.064664399749347</v>
      </c>
      <c r="I11" s="19">
        <v>21.692687197388132</v>
      </c>
      <c r="J11" s="19">
        <v>22.449721851927809</v>
      </c>
      <c r="K11" s="54">
        <f>F11/L11*1000</f>
        <v>22.39069974145448</v>
      </c>
      <c r="L11" s="84">
        <v>1246589</v>
      </c>
      <c r="M11" s="89"/>
      <c r="N11" s="89"/>
    </row>
    <row r="12" spans="1:14" s="8" customFormat="1" ht="13.9" customHeight="1">
      <c r="A12" s="42"/>
      <c r="B12" s="7"/>
      <c r="C12" s="12"/>
      <c r="D12" s="34"/>
      <c r="E12" s="12"/>
      <c r="F12" s="12"/>
      <c r="G12" s="19"/>
      <c r="H12" s="19"/>
      <c r="I12" s="19"/>
      <c r="J12" s="19"/>
      <c r="K12" s="54"/>
      <c r="L12" s="84"/>
      <c r="M12" s="89"/>
      <c r="N12" s="89"/>
    </row>
    <row r="13" spans="1:14" s="8" customFormat="1" ht="13.9" customHeight="1">
      <c r="A13" s="43" t="s">
        <v>8</v>
      </c>
      <c r="B13" s="9">
        <f t="shared" ref="B13:F13" si="1">SUM(B15:B18)</f>
        <v>4447</v>
      </c>
      <c r="C13" s="9">
        <f t="shared" si="1"/>
        <v>4602</v>
      </c>
      <c r="D13" s="9">
        <f t="shared" si="1"/>
        <v>4403</v>
      </c>
      <c r="E13" s="9">
        <f t="shared" si="1"/>
        <v>4383</v>
      </c>
      <c r="F13" s="9">
        <f t="shared" si="1"/>
        <v>4548</v>
      </c>
      <c r="G13" s="19">
        <v>26.850297665769038</v>
      </c>
      <c r="H13" s="19">
        <v>27.019727571629872</v>
      </c>
      <c r="I13" s="19">
        <v>25.142615677160364</v>
      </c>
      <c r="J13" s="19">
        <v>24.351352852936273</v>
      </c>
      <c r="K13" s="54">
        <f>F13/L13*1000</f>
        <v>24.591892461838768</v>
      </c>
      <c r="L13" s="84">
        <f>SUM(L15:L18)</f>
        <v>184939</v>
      </c>
      <c r="M13" s="89"/>
      <c r="N13" s="89"/>
    </row>
    <row r="14" spans="1:14" s="8" customFormat="1" ht="13.9" customHeight="1">
      <c r="A14" s="43"/>
      <c r="B14" s="7"/>
      <c r="C14" s="12"/>
      <c r="D14" s="34"/>
      <c r="E14" s="12"/>
      <c r="F14" s="12"/>
      <c r="G14" s="19"/>
      <c r="H14" s="19"/>
      <c r="I14" s="19"/>
      <c r="J14" s="19"/>
      <c r="K14" s="54"/>
      <c r="L14" s="84"/>
      <c r="N14" s="89"/>
    </row>
    <row r="15" spans="1:14" s="8" customFormat="1" ht="13.9" customHeight="1">
      <c r="A15" s="16" t="s">
        <v>9</v>
      </c>
      <c r="B15" s="61">
        <v>500</v>
      </c>
      <c r="C15" s="62">
        <v>529</v>
      </c>
      <c r="D15" s="63">
        <v>485</v>
      </c>
      <c r="E15" s="64">
        <v>476</v>
      </c>
      <c r="F15" s="64">
        <v>482</v>
      </c>
      <c r="G15" s="19">
        <v>24.549516374527425</v>
      </c>
      <c r="H15" s="19">
        <v>25.334035726258321</v>
      </c>
      <c r="I15" s="19">
        <v>22.667788371658254</v>
      </c>
      <c r="J15" s="19">
        <v>21.699489423778264</v>
      </c>
      <c r="K15" s="54">
        <f>F15/L15*1000</f>
        <v>21.402246791883133</v>
      </c>
      <c r="L15" s="95">
        <v>22521</v>
      </c>
      <c r="N15" s="89"/>
    </row>
    <row r="16" spans="1:14" s="8" customFormat="1" ht="13.9" customHeight="1">
      <c r="A16" s="16" t="s">
        <v>10</v>
      </c>
      <c r="B16" s="61">
        <v>2745</v>
      </c>
      <c r="C16" s="62">
        <v>2802</v>
      </c>
      <c r="D16" s="63">
        <v>2770</v>
      </c>
      <c r="E16" s="64">
        <v>2739</v>
      </c>
      <c r="F16" s="64">
        <v>2840</v>
      </c>
      <c r="G16" s="19">
        <v>27.154558404558404</v>
      </c>
      <c r="H16" s="19">
        <v>26.959675945080004</v>
      </c>
      <c r="I16" s="19">
        <v>25.929288863510845</v>
      </c>
      <c r="J16" s="19">
        <v>24.956947215919964</v>
      </c>
      <c r="K16" s="54">
        <f>F16/L16*1000</f>
        <v>25.191821528362976</v>
      </c>
      <c r="L16" s="95">
        <v>112735</v>
      </c>
      <c r="N16" s="89"/>
    </row>
    <row r="17" spans="1:14" s="8" customFormat="1" ht="13.9" customHeight="1">
      <c r="A17" s="16" t="s">
        <v>11</v>
      </c>
      <c r="B17" s="61">
        <v>464</v>
      </c>
      <c r="C17" s="62">
        <v>511</v>
      </c>
      <c r="D17" s="63">
        <v>428</v>
      </c>
      <c r="E17" s="64">
        <v>422</v>
      </c>
      <c r="F17" s="64">
        <v>453</v>
      </c>
      <c r="G17" s="19">
        <v>33.846378291633236</v>
      </c>
      <c r="H17" s="19">
        <v>36.19492846012183</v>
      </c>
      <c r="I17" s="19">
        <v>29.450216748090554</v>
      </c>
      <c r="J17" s="19">
        <v>28.184064649702798</v>
      </c>
      <c r="K17" s="54">
        <f>F17/L17*1000</f>
        <v>29.205080265617948</v>
      </c>
      <c r="L17" s="95">
        <v>15511</v>
      </c>
      <c r="N17" s="89"/>
    </row>
    <row r="18" spans="1:14" s="8" customFormat="1" ht="13.9" customHeight="1">
      <c r="A18" s="16" t="s">
        <v>12</v>
      </c>
      <c r="B18" s="15">
        <v>738</v>
      </c>
      <c r="C18" s="15">
        <v>760</v>
      </c>
      <c r="D18" s="18">
        <v>720</v>
      </c>
      <c r="E18" s="64">
        <v>746</v>
      </c>
      <c r="F18" s="64">
        <v>773</v>
      </c>
      <c r="G18" s="53">
        <v>24.230087333377107</v>
      </c>
      <c r="H18" s="19">
        <v>24.213075060532688</v>
      </c>
      <c r="I18" s="19">
        <v>22.247628464604642</v>
      </c>
      <c r="J18" s="19">
        <v>22.380895235809433</v>
      </c>
      <c r="K18" s="54">
        <f>F18/L18*1000</f>
        <v>22.620859182956806</v>
      </c>
      <c r="L18" s="95">
        <v>34172</v>
      </c>
      <c r="N18" s="89"/>
    </row>
    <row r="19" spans="1:14" s="8" customFormat="1" ht="13.9" customHeight="1">
      <c r="A19" s="43"/>
      <c r="B19" s="27"/>
      <c r="C19" s="12"/>
      <c r="D19" s="34"/>
      <c r="E19" s="12"/>
      <c r="F19" s="12"/>
      <c r="G19" s="19"/>
      <c r="H19" s="19"/>
      <c r="I19" s="19"/>
      <c r="J19" s="19"/>
      <c r="K19" s="54"/>
      <c r="L19" s="84"/>
      <c r="N19" s="89"/>
    </row>
    <row r="20" spans="1:14" s="8" customFormat="1" ht="13.9" customHeight="1">
      <c r="A20" s="43" t="s">
        <v>13</v>
      </c>
      <c r="B20" s="9">
        <f t="shared" ref="B20:F20" si="2">SUM(B22:B27)</f>
        <v>4323</v>
      </c>
      <c r="C20" s="9">
        <f t="shared" si="2"/>
        <v>4221</v>
      </c>
      <c r="D20" s="9">
        <f t="shared" si="2"/>
        <v>3935</v>
      </c>
      <c r="E20" s="9">
        <f t="shared" si="2"/>
        <v>4105</v>
      </c>
      <c r="F20" s="9">
        <f t="shared" si="2"/>
        <v>3709</v>
      </c>
      <c r="G20" s="19">
        <v>16.543632251472395</v>
      </c>
      <c r="H20" s="19">
        <v>16.033944403503838</v>
      </c>
      <c r="I20" s="19">
        <v>14.840712203327186</v>
      </c>
      <c r="J20" s="19">
        <v>15.376317100487322</v>
      </c>
      <c r="K20" s="54">
        <f>F20/L20*1000</f>
        <v>13.802060075615493</v>
      </c>
      <c r="L20" s="84">
        <f>SUM(L22:L27)</f>
        <v>268728</v>
      </c>
      <c r="M20" s="89"/>
      <c r="N20" s="89"/>
    </row>
    <row r="21" spans="1:14" s="8" customFormat="1" ht="13.9" customHeight="1">
      <c r="A21" s="43"/>
      <c r="B21" s="27"/>
      <c r="C21" s="12"/>
      <c r="D21" s="34"/>
      <c r="E21" s="12"/>
      <c r="F21" s="12"/>
      <c r="G21" s="19"/>
      <c r="H21" s="19"/>
      <c r="I21" s="19"/>
      <c r="J21" s="19"/>
      <c r="K21" s="54"/>
      <c r="L21" s="84"/>
      <c r="N21" s="89"/>
    </row>
    <row r="22" spans="1:14" s="8" customFormat="1" ht="13.9" customHeight="1">
      <c r="A22" s="16" t="s">
        <v>14</v>
      </c>
      <c r="B22" s="61">
        <v>787</v>
      </c>
      <c r="C22" s="60">
        <v>671</v>
      </c>
      <c r="D22" s="65">
        <v>711</v>
      </c>
      <c r="E22" s="64">
        <v>761</v>
      </c>
      <c r="F22" s="64">
        <v>640</v>
      </c>
      <c r="G22" s="19">
        <v>15.468071306432909</v>
      </c>
      <c r="H22" s="19">
        <v>13.083492571072027</v>
      </c>
      <c r="I22" s="19">
        <v>13.760935201672215</v>
      </c>
      <c r="J22" s="19">
        <v>14.61297693799566</v>
      </c>
      <c r="K22" s="54">
        <f t="shared" ref="K22:K27" si="3">F22/L22*1000</f>
        <v>12.198608596206995</v>
      </c>
      <c r="L22" s="96">
        <v>52465</v>
      </c>
      <c r="N22" s="89"/>
    </row>
    <row r="23" spans="1:14" s="8" customFormat="1" ht="13.9" customHeight="1">
      <c r="A23" s="29" t="s">
        <v>15</v>
      </c>
      <c r="B23" s="61">
        <v>920</v>
      </c>
      <c r="C23" s="60">
        <v>935</v>
      </c>
      <c r="D23" s="65">
        <v>818</v>
      </c>
      <c r="E23" s="64">
        <v>863</v>
      </c>
      <c r="F23" s="64">
        <v>777</v>
      </c>
      <c r="G23" s="19">
        <v>16.173264889951479</v>
      </c>
      <c r="H23" s="19">
        <v>16.319905047825177</v>
      </c>
      <c r="I23" s="19">
        <v>14.183659314745457</v>
      </c>
      <c r="J23" s="19">
        <v>14.857792163074169</v>
      </c>
      <c r="K23" s="54">
        <f t="shared" si="3"/>
        <v>13.260517108968342</v>
      </c>
      <c r="L23" s="95">
        <v>58595</v>
      </c>
      <c r="N23" s="89"/>
    </row>
    <row r="24" spans="1:14" s="8" customFormat="1" ht="13.9" customHeight="1">
      <c r="A24" s="29" t="s">
        <v>16</v>
      </c>
      <c r="B24" s="61">
        <v>499</v>
      </c>
      <c r="C24" s="60">
        <v>486</v>
      </c>
      <c r="D24" s="65">
        <v>460</v>
      </c>
      <c r="E24" s="64">
        <v>507</v>
      </c>
      <c r="F24" s="64">
        <v>436</v>
      </c>
      <c r="G24" s="19">
        <v>16.772545460656783</v>
      </c>
      <c r="H24" s="19">
        <v>16.224878146491285</v>
      </c>
      <c r="I24" s="19">
        <v>15.251483704121217</v>
      </c>
      <c r="J24" s="19">
        <v>16.690259077591598</v>
      </c>
      <c r="K24" s="54">
        <f t="shared" si="3"/>
        <v>14.312914450791151</v>
      </c>
      <c r="L24" s="97">
        <v>30462</v>
      </c>
      <c r="N24" s="89"/>
    </row>
    <row r="25" spans="1:14" s="8" customFormat="1" ht="13.9" customHeight="1">
      <c r="A25" s="29" t="s">
        <v>17</v>
      </c>
      <c r="B25" s="61">
        <v>311</v>
      </c>
      <c r="C25" s="60">
        <v>272</v>
      </c>
      <c r="D25" s="65">
        <v>298</v>
      </c>
      <c r="E25" s="64">
        <v>279</v>
      </c>
      <c r="F25" s="64">
        <v>268</v>
      </c>
      <c r="G25" s="19">
        <v>13.511165175080372</v>
      </c>
      <c r="H25" s="19">
        <v>11.725654179419752</v>
      </c>
      <c r="I25" s="19">
        <v>12.749208522289724</v>
      </c>
      <c r="J25" s="19">
        <v>11.843110620595976</v>
      </c>
      <c r="K25" s="54">
        <f t="shared" si="3"/>
        <v>11.316611772654337</v>
      </c>
      <c r="L25" s="95">
        <v>23682</v>
      </c>
      <c r="N25" s="89"/>
    </row>
    <row r="26" spans="1:14" s="8" customFormat="1" ht="13.9" customHeight="1">
      <c r="A26" s="29" t="s">
        <v>18</v>
      </c>
      <c r="B26" s="61">
        <v>82</v>
      </c>
      <c r="C26" s="60">
        <v>97</v>
      </c>
      <c r="D26" s="65">
        <v>93</v>
      </c>
      <c r="E26" s="64">
        <v>85</v>
      </c>
      <c r="F26" s="64">
        <v>84</v>
      </c>
      <c r="G26" s="19">
        <v>11.276127612761275</v>
      </c>
      <c r="H26" s="19">
        <v>13.253176663478618</v>
      </c>
      <c r="I26" s="19">
        <v>12.625576975291882</v>
      </c>
      <c r="J26" s="19">
        <v>11.457069685941502</v>
      </c>
      <c r="K26" s="54">
        <f t="shared" si="3"/>
        <v>11.284255776464265</v>
      </c>
      <c r="L26" s="95">
        <v>7444</v>
      </c>
      <c r="N26" s="89"/>
    </row>
    <row r="27" spans="1:14" s="8" customFormat="1" ht="13.9" customHeight="1">
      <c r="A27" s="29" t="s">
        <v>19</v>
      </c>
      <c r="B27" s="61">
        <v>1724</v>
      </c>
      <c r="C27" s="60">
        <v>1760</v>
      </c>
      <c r="D27" s="65">
        <v>1555</v>
      </c>
      <c r="E27" s="64">
        <v>1610</v>
      </c>
      <c r="F27" s="64">
        <v>1504</v>
      </c>
      <c r="G27" s="19">
        <v>18.437516710336347</v>
      </c>
      <c r="H27" s="19">
        <v>18.682461838948687</v>
      </c>
      <c r="I27" s="19">
        <v>16.384287942006999</v>
      </c>
      <c r="J27" s="19">
        <v>16.866763048169798</v>
      </c>
      <c r="K27" s="54">
        <f t="shared" si="3"/>
        <v>15.653621981681933</v>
      </c>
      <c r="L27" s="97">
        <v>96080</v>
      </c>
      <c r="N27" s="89"/>
    </row>
    <row r="28" spans="1:14" s="8" customFormat="1" ht="13.9" customHeight="1">
      <c r="A28" s="43"/>
      <c r="B28" s="27"/>
      <c r="C28" s="12"/>
      <c r="D28" s="34"/>
      <c r="E28" s="12"/>
      <c r="F28" s="12"/>
      <c r="G28" s="19"/>
      <c r="H28" s="19"/>
      <c r="I28" s="19"/>
      <c r="J28" s="19"/>
      <c r="K28" s="54"/>
      <c r="L28" s="84"/>
      <c r="N28" s="89"/>
    </row>
    <row r="29" spans="1:14" s="8" customFormat="1" ht="13.9" customHeight="1">
      <c r="A29" s="43" t="s">
        <v>20</v>
      </c>
      <c r="B29" s="9">
        <f t="shared" ref="B29:C29" si="4">SUM(B31:B36)</f>
        <v>5433</v>
      </c>
      <c r="C29" s="9">
        <f t="shared" si="4"/>
        <v>5444</v>
      </c>
      <c r="D29" s="9">
        <f>SUM(D31:D36)</f>
        <v>5315</v>
      </c>
      <c r="E29" s="9">
        <f>SUM(E31:E36)</f>
        <v>4946</v>
      </c>
      <c r="F29" s="9">
        <f>SUM(F31:F36)</f>
        <v>4621</v>
      </c>
      <c r="G29" s="19">
        <v>19.034505954195264</v>
      </c>
      <c r="H29" s="19">
        <v>18.78770309631286</v>
      </c>
      <c r="I29" s="19">
        <v>18.074542610351628</v>
      </c>
      <c r="J29" s="19">
        <v>16.578178210388007</v>
      </c>
      <c r="K29" s="54">
        <f>F29/L29*1000</f>
        <v>15.270530618719205</v>
      </c>
      <c r="L29" s="84">
        <f>SUM(L31:L36)</f>
        <v>302609</v>
      </c>
      <c r="M29" s="89"/>
      <c r="N29" s="89"/>
    </row>
    <row r="30" spans="1:14" s="8" customFormat="1" ht="13.9" customHeight="1">
      <c r="A30" s="43"/>
      <c r="B30" s="27"/>
      <c r="C30" s="12"/>
      <c r="D30" s="34"/>
      <c r="E30" s="12"/>
      <c r="F30" s="12"/>
      <c r="G30" s="19"/>
      <c r="H30" s="19"/>
      <c r="I30" s="19"/>
      <c r="J30" s="19"/>
      <c r="K30" s="54"/>
      <c r="L30" s="84"/>
      <c r="N30" s="89"/>
    </row>
    <row r="31" spans="1:14" s="8" customFormat="1" ht="13.9" customHeight="1">
      <c r="A31" s="29" t="s">
        <v>21</v>
      </c>
      <c r="B31" s="61">
        <v>4726</v>
      </c>
      <c r="C31" s="60">
        <v>4660</v>
      </c>
      <c r="D31" s="65">
        <v>4526</v>
      </c>
      <c r="E31" s="64">
        <v>4156</v>
      </c>
      <c r="F31" s="64">
        <v>3832</v>
      </c>
      <c r="G31" s="19">
        <v>19.237579630798038</v>
      </c>
      <c r="H31" s="19">
        <v>18.675184046744064</v>
      </c>
      <c r="I31" s="19">
        <v>17.863486024170566</v>
      </c>
      <c r="J31" s="19">
        <v>16.161584737490912</v>
      </c>
      <c r="K31" s="54">
        <f t="shared" ref="K31:K36" si="5">F31/L31*1000</f>
        <v>14.688126458942623</v>
      </c>
      <c r="L31" s="98">
        <v>260891</v>
      </c>
      <c r="N31" s="89"/>
    </row>
    <row r="32" spans="1:14" s="8" customFormat="1" ht="13.9" customHeight="1">
      <c r="A32" s="29" t="s">
        <v>22</v>
      </c>
      <c r="B32" s="61">
        <v>167</v>
      </c>
      <c r="C32" s="60">
        <v>189</v>
      </c>
      <c r="D32" s="65">
        <v>187</v>
      </c>
      <c r="E32" s="64">
        <v>191</v>
      </c>
      <c r="F32" s="64">
        <v>197</v>
      </c>
      <c r="G32" s="19">
        <v>15.080368430558064</v>
      </c>
      <c r="H32" s="19">
        <v>16.859946476360392</v>
      </c>
      <c r="I32" s="19">
        <v>16.487391994357257</v>
      </c>
      <c r="J32" s="19">
        <v>16.63183559735284</v>
      </c>
      <c r="K32" s="54">
        <f t="shared" si="5"/>
        <v>16.947694425326908</v>
      </c>
      <c r="L32" s="98">
        <v>11624</v>
      </c>
      <c r="N32" s="89"/>
    </row>
    <row r="33" spans="1:14" s="8" customFormat="1" ht="13.9" customHeight="1">
      <c r="A33" s="29" t="s">
        <v>23</v>
      </c>
      <c r="B33" s="61">
        <v>293</v>
      </c>
      <c r="C33" s="60">
        <v>365</v>
      </c>
      <c r="D33" s="65">
        <v>266</v>
      </c>
      <c r="E33" s="64">
        <v>254</v>
      </c>
      <c r="F33" s="64">
        <v>266</v>
      </c>
      <c r="G33" s="19">
        <v>20.194362120063406</v>
      </c>
      <c r="H33" s="19">
        <v>24.90617536676902</v>
      </c>
      <c r="I33" s="19">
        <v>22.250104558762025</v>
      </c>
      <c r="J33" s="19">
        <v>20.877856320894296</v>
      </c>
      <c r="K33" s="54">
        <f t="shared" si="5"/>
        <v>21.569899448589037</v>
      </c>
      <c r="L33" s="98">
        <v>12332</v>
      </c>
      <c r="N33" s="89"/>
    </row>
    <row r="34" spans="1:14" s="8" customFormat="1" ht="13.9" customHeight="1">
      <c r="A34" s="29" t="s">
        <v>24</v>
      </c>
      <c r="B34" s="61">
        <v>195</v>
      </c>
      <c r="C34" s="60">
        <v>167</v>
      </c>
      <c r="D34" s="65">
        <v>168</v>
      </c>
      <c r="E34" s="64">
        <v>170</v>
      </c>
      <c r="F34" s="64">
        <v>160</v>
      </c>
      <c r="G34" s="19">
        <v>18.89351806995446</v>
      </c>
      <c r="H34" s="19">
        <v>15.971690895179801</v>
      </c>
      <c r="I34" s="19">
        <v>15.877516302806919</v>
      </c>
      <c r="J34" s="19">
        <v>15.853772265224286</v>
      </c>
      <c r="K34" s="54">
        <f t="shared" si="5"/>
        <v>14.730252255569876</v>
      </c>
      <c r="L34" s="98">
        <v>10862</v>
      </c>
      <c r="N34" s="89"/>
    </row>
    <row r="35" spans="1:14" s="8" customFormat="1" ht="13.9" customHeight="1">
      <c r="A35" s="29" t="s">
        <v>25</v>
      </c>
      <c r="B35" s="61">
        <v>52</v>
      </c>
      <c r="C35" s="60">
        <v>63</v>
      </c>
      <c r="D35" s="65">
        <v>70</v>
      </c>
      <c r="E35" s="64">
        <v>82</v>
      </c>
      <c r="F35" s="64">
        <v>71</v>
      </c>
      <c r="G35" s="19">
        <v>13.471502590673575</v>
      </c>
      <c r="H35" s="19">
        <v>16.096065406234032</v>
      </c>
      <c r="I35" s="19">
        <v>17.618927762396172</v>
      </c>
      <c r="J35" s="19">
        <v>20.352444775378505</v>
      </c>
      <c r="K35" s="54">
        <f t="shared" si="5"/>
        <v>17.449004669451952</v>
      </c>
      <c r="L35" s="98">
        <v>4069</v>
      </c>
      <c r="N35" s="89"/>
    </row>
    <row r="36" spans="1:14" s="8" customFormat="1" ht="13.9" customHeight="1">
      <c r="A36" s="29" t="s">
        <v>104</v>
      </c>
      <c r="B36" s="66" t="s">
        <v>4</v>
      </c>
      <c r="C36" s="67" t="s">
        <v>4</v>
      </c>
      <c r="D36" s="68">
        <v>98</v>
      </c>
      <c r="E36" s="58">
        <v>93</v>
      </c>
      <c r="F36" s="58">
        <v>95</v>
      </c>
      <c r="G36" s="53" t="s">
        <v>4</v>
      </c>
      <c r="H36" s="53" t="s">
        <v>4</v>
      </c>
      <c r="I36" s="19">
        <v>34.470629616602181</v>
      </c>
      <c r="J36" s="19">
        <v>33.345285048404449</v>
      </c>
      <c r="K36" s="54">
        <f t="shared" si="5"/>
        <v>33.557046979865774</v>
      </c>
      <c r="L36" s="98">
        <v>2831</v>
      </c>
      <c r="N36" s="89"/>
    </row>
    <row r="37" spans="1:14" s="8" customFormat="1" ht="13.9" customHeight="1">
      <c r="A37" s="43"/>
      <c r="B37" s="27"/>
      <c r="C37" s="12"/>
      <c r="D37" s="34"/>
      <c r="E37" s="12"/>
      <c r="F37" s="12"/>
      <c r="G37" s="19"/>
      <c r="H37" s="19"/>
      <c r="I37" s="19"/>
      <c r="J37" s="19"/>
      <c r="K37" s="54"/>
      <c r="L37" s="84"/>
      <c r="N37" s="89"/>
    </row>
    <row r="38" spans="1:14" s="8" customFormat="1" ht="13.9" customHeight="1">
      <c r="A38" s="43" t="s">
        <v>26</v>
      </c>
      <c r="B38" s="9">
        <f t="shared" ref="B38:C38" si="6">SUM(B40:B53)</f>
        <v>8668</v>
      </c>
      <c r="C38" s="9">
        <f t="shared" si="6"/>
        <v>8551</v>
      </c>
      <c r="D38" s="9">
        <f>SUM(D40:D53)</f>
        <v>8103</v>
      </c>
      <c r="E38" s="9">
        <f>SUM(E40:E53)</f>
        <v>8061</v>
      </c>
      <c r="F38" s="9">
        <f>SUM(F40:F53)</f>
        <v>7760</v>
      </c>
      <c r="G38" s="19">
        <v>18.974609310867933</v>
      </c>
      <c r="H38" s="19">
        <v>18.60907450811413</v>
      </c>
      <c r="I38" s="19">
        <v>17.536835361947468</v>
      </c>
      <c r="J38" s="19">
        <v>17.352724642548079</v>
      </c>
      <c r="K38" s="54">
        <f>F38/L38*1000</f>
        <v>16.618232513914556</v>
      </c>
      <c r="L38" s="84">
        <f>SUM(L40:L53)</f>
        <v>466957</v>
      </c>
      <c r="M38" s="89"/>
      <c r="N38" s="89"/>
    </row>
    <row r="39" spans="1:14" s="8" customFormat="1" ht="13.9" customHeight="1">
      <c r="A39" s="43"/>
      <c r="B39" s="27"/>
      <c r="C39" s="12"/>
      <c r="D39" s="34"/>
      <c r="E39" s="12"/>
      <c r="F39" s="12"/>
      <c r="G39" s="19"/>
      <c r="H39" s="19"/>
      <c r="I39" s="19"/>
      <c r="J39" s="19"/>
      <c r="K39" s="54"/>
      <c r="L39" s="84"/>
      <c r="N39" s="89"/>
    </row>
    <row r="40" spans="1:14" s="8" customFormat="1" ht="13.9" customHeight="1">
      <c r="A40" s="29" t="s">
        <v>27</v>
      </c>
      <c r="B40" s="61">
        <v>372</v>
      </c>
      <c r="C40" s="60">
        <v>383</v>
      </c>
      <c r="D40" s="65">
        <v>385</v>
      </c>
      <c r="E40" s="64">
        <v>331</v>
      </c>
      <c r="F40" s="64">
        <v>367</v>
      </c>
      <c r="G40" s="19">
        <v>21.437215467066213</v>
      </c>
      <c r="H40" s="19">
        <v>22.00643530222937</v>
      </c>
      <c r="I40" s="19">
        <v>22.084552285894567</v>
      </c>
      <c r="J40" s="19">
        <v>18.950020037785539</v>
      </c>
      <c r="K40" s="54">
        <f t="shared" ref="K40:K53" si="7">F40/L40*1000</f>
        <v>20.842798727850976</v>
      </c>
      <c r="L40" s="99">
        <v>17608</v>
      </c>
      <c r="N40" s="89"/>
    </row>
    <row r="41" spans="1:14" s="8" customFormat="1" ht="13.9" customHeight="1">
      <c r="A41" s="29" t="s">
        <v>28</v>
      </c>
      <c r="B41" s="61">
        <v>1094</v>
      </c>
      <c r="C41" s="60">
        <v>1027</v>
      </c>
      <c r="D41" s="65">
        <v>990</v>
      </c>
      <c r="E41" s="64">
        <v>1002</v>
      </c>
      <c r="F41" s="64">
        <v>1004</v>
      </c>
      <c r="G41" s="19">
        <v>18.785953464411438</v>
      </c>
      <c r="H41" s="19">
        <v>17.595559134442407</v>
      </c>
      <c r="I41" s="19">
        <v>16.931180736078804</v>
      </c>
      <c r="J41" s="19">
        <v>17.096642096642096</v>
      </c>
      <c r="K41" s="54">
        <f t="shared" si="7"/>
        <v>17.006572260993291</v>
      </c>
      <c r="L41" s="99">
        <v>59036</v>
      </c>
      <c r="N41" s="89"/>
    </row>
    <row r="42" spans="1:14" s="8" customFormat="1" ht="13.9" customHeight="1">
      <c r="A42" s="29" t="s">
        <v>29</v>
      </c>
      <c r="B42" s="61">
        <v>371</v>
      </c>
      <c r="C42" s="60">
        <v>403</v>
      </c>
      <c r="D42" s="65">
        <v>411</v>
      </c>
      <c r="E42" s="64">
        <v>388</v>
      </c>
      <c r="F42" s="64">
        <v>369</v>
      </c>
      <c r="G42" s="19">
        <v>22.990642622544463</v>
      </c>
      <c r="H42" s="19">
        <v>24.893446167150532</v>
      </c>
      <c r="I42" s="19">
        <v>25.325035430402366</v>
      </c>
      <c r="J42" s="19">
        <v>23.831459984030463</v>
      </c>
      <c r="K42" s="54">
        <f t="shared" si="7"/>
        <v>22.491771303181761</v>
      </c>
      <c r="L42" s="99">
        <v>16406</v>
      </c>
      <c r="N42" s="89"/>
    </row>
    <row r="43" spans="1:14" s="8" customFormat="1" ht="13.9" customHeight="1">
      <c r="A43" s="29" t="s">
        <v>30</v>
      </c>
      <c r="B43" s="61">
        <v>548</v>
      </c>
      <c r="C43" s="60">
        <v>488</v>
      </c>
      <c r="D43" s="65">
        <v>485</v>
      </c>
      <c r="E43" s="64">
        <v>483</v>
      </c>
      <c r="F43" s="64">
        <v>459</v>
      </c>
      <c r="G43" s="19">
        <v>23.700371940143587</v>
      </c>
      <c r="H43" s="19">
        <v>21.012745435756116</v>
      </c>
      <c r="I43" s="19">
        <v>20.803843349204307</v>
      </c>
      <c r="J43" s="19">
        <v>20.636616107669301</v>
      </c>
      <c r="K43" s="54">
        <f t="shared" si="7"/>
        <v>19.498725573491928</v>
      </c>
      <c r="L43" s="99">
        <v>23540</v>
      </c>
      <c r="N43" s="89"/>
    </row>
    <row r="44" spans="1:14" s="8" customFormat="1" ht="13.9" customHeight="1">
      <c r="A44" s="29" t="s">
        <v>31</v>
      </c>
      <c r="B44" s="61">
        <v>1765</v>
      </c>
      <c r="C44" s="60">
        <v>1751</v>
      </c>
      <c r="D44" s="65">
        <v>1104</v>
      </c>
      <c r="E44" s="64">
        <v>1155</v>
      </c>
      <c r="F44" s="64">
        <v>1079</v>
      </c>
      <c r="G44" s="19">
        <v>21.209863487790809</v>
      </c>
      <c r="H44" s="19">
        <v>20.976088935742009</v>
      </c>
      <c r="I44" s="19">
        <v>18.137311275033266</v>
      </c>
      <c r="J44" s="19">
        <v>18.911174785100286</v>
      </c>
      <c r="K44" s="54">
        <f t="shared" si="7"/>
        <v>17.548139474368984</v>
      </c>
      <c r="L44" s="99">
        <v>61488</v>
      </c>
      <c r="N44" s="89"/>
    </row>
    <row r="45" spans="1:14" s="8" customFormat="1" ht="13.9" customHeight="1">
      <c r="A45" s="29" t="s">
        <v>32</v>
      </c>
      <c r="B45" s="61">
        <v>2759</v>
      </c>
      <c r="C45" s="60">
        <v>2679</v>
      </c>
      <c r="D45" s="65">
        <v>2481</v>
      </c>
      <c r="E45" s="64">
        <v>2389</v>
      </c>
      <c r="F45" s="64">
        <v>2200</v>
      </c>
      <c r="G45" s="19">
        <v>16.360003083436609</v>
      </c>
      <c r="H45" s="19">
        <v>15.711596319299046</v>
      </c>
      <c r="I45" s="19">
        <v>14.392286987191387</v>
      </c>
      <c r="J45" s="19">
        <v>13.723338867092133</v>
      </c>
      <c r="K45" s="54">
        <f t="shared" si="7"/>
        <v>12.620540503330101</v>
      </c>
      <c r="L45" s="99">
        <v>174319</v>
      </c>
      <c r="N45" s="89"/>
    </row>
    <row r="46" spans="1:14" s="8" customFormat="1" ht="13.9" customHeight="1">
      <c r="A46" s="29" t="s">
        <v>33</v>
      </c>
      <c r="B46" s="61">
        <v>575</v>
      </c>
      <c r="C46" s="60">
        <v>657</v>
      </c>
      <c r="D46" s="65">
        <v>584</v>
      </c>
      <c r="E46" s="64">
        <v>575</v>
      </c>
      <c r="F46" s="64">
        <v>558</v>
      </c>
      <c r="G46" s="19">
        <v>21.570319240724764</v>
      </c>
      <c r="H46" s="19">
        <v>24.569932685115933</v>
      </c>
      <c r="I46" s="19">
        <v>21.786980041037118</v>
      </c>
      <c r="J46" s="19">
        <v>21.389777546313518</v>
      </c>
      <c r="K46" s="54">
        <f t="shared" si="7"/>
        <v>20.60485211033566</v>
      </c>
      <c r="L46" s="99">
        <v>27081</v>
      </c>
      <c r="N46" s="89"/>
    </row>
    <row r="47" spans="1:14" s="8" customFormat="1" ht="13.9" customHeight="1">
      <c r="A47" s="29" t="s">
        <v>34</v>
      </c>
      <c r="B47" s="61">
        <v>142</v>
      </c>
      <c r="C47" s="60">
        <v>145</v>
      </c>
      <c r="D47" s="65">
        <v>154</v>
      </c>
      <c r="E47" s="64">
        <v>185</v>
      </c>
      <c r="F47" s="64">
        <v>151</v>
      </c>
      <c r="G47" s="19">
        <v>13.721132476567783</v>
      </c>
      <c r="H47" s="19">
        <v>13.970517390885442</v>
      </c>
      <c r="I47" s="19">
        <v>14.804845222072679</v>
      </c>
      <c r="J47" s="19">
        <v>17.732195916802453</v>
      </c>
      <c r="K47" s="54">
        <f t="shared" si="7"/>
        <v>14.349520098831132</v>
      </c>
      <c r="L47" s="99">
        <v>10523</v>
      </c>
      <c r="N47" s="89"/>
    </row>
    <row r="48" spans="1:14" s="8" customFormat="1" ht="13.9" customHeight="1">
      <c r="A48" s="29" t="s">
        <v>35</v>
      </c>
      <c r="B48" s="61">
        <v>75</v>
      </c>
      <c r="C48" s="60">
        <v>74</v>
      </c>
      <c r="D48" s="65">
        <v>69</v>
      </c>
      <c r="E48" s="64">
        <v>72</v>
      </c>
      <c r="F48" s="64">
        <v>87</v>
      </c>
      <c r="G48" s="19">
        <v>17.454037700721436</v>
      </c>
      <c r="H48" s="19">
        <v>17.149478563151796</v>
      </c>
      <c r="I48" s="19">
        <v>15.961138098542678</v>
      </c>
      <c r="J48" s="19">
        <v>16.60133732995158</v>
      </c>
      <c r="K48" s="54">
        <f t="shared" si="7"/>
        <v>19.89480905556826</v>
      </c>
      <c r="L48" s="99">
        <v>4373</v>
      </c>
      <c r="M48" s="89"/>
      <c r="N48" s="89"/>
    </row>
    <row r="49" spans="1:14" s="8" customFormat="1" ht="13.9" customHeight="1">
      <c r="A49" s="29" t="s">
        <v>36</v>
      </c>
      <c r="B49" s="61">
        <v>455</v>
      </c>
      <c r="C49" s="60">
        <v>418</v>
      </c>
      <c r="D49" s="65">
        <v>406</v>
      </c>
      <c r="E49" s="64">
        <v>443</v>
      </c>
      <c r="F49" s="64">
        <v>495</v>
      </c>
      <c r="G49" s="19">
        <v>21.194335755543133</v>
      </c>
      <c r="H49" s="19">
        <v>19.459056840929193</v>
      </c>
      <c r="I49" s="19">
        <v>18.892508143322473</v>
      </c>
      <c r="J49" s="19">
        <v>20.6056095632355</v>
      </c>
      <c r="K49" s="54">
        <f t="shared" si="7"/>
        <v>22.808957699751176</v>
      </c>
      <c r="L49" s="99">
        <v>21702</v>
      </c>
      <c r="M49" s="89"/>
      <c r="N49" s="89"/>
    </row>
    <row r="50" spans="1:14" s="8" customFormat="1" ht="13.9" customHeight="1">
      <c r="A50" s="29" t="s">
        <v>37</v>
      </c>
      <c r="B50" s="61">
        <v>142</v>
      </c>
      <c r="C50" s="60">
        <v>146</v>
      </c>
      <c r="D50" s="65">
        <v>141</v>
      </c>
      <c r="E50" s="64">
        <v>122</v>
      </c>
      <c r="F50" s="64">
        <v>118</v>
      </c>
      <c r="G50" s="19">
        <v>21.037037037037038</v>
      </c>
      <c r="H50" s="19">
        <v>21.549815498154981</v>
      </c>
      <c r="I50" s="19">
        <v>20.726150227840659</v>
      </c>
      <c r="J50" s="19">
        <v>17.872839144447699</v>
      </c>
      <c r="K50" s="54">
        <f t="shared" si="7"/>
        <v>17.163636363636364</v>
      </c>
      <c r="L50" s="99">
        <v>6875</v>
      </c>
      <c r="M50" s="89"/>
      <c r="N50" s="89"/>
    </row>
    <row r="51" spans="1:14" s="8" customFormat="1" ht="13.9" customHeight="1">
      <c r="A51" s="29" t="s">
        <v>38</v>
      </c>
      <c r="B51" s="61">
        <v>138</v>
      </c>
      <c r="C51" s="60">
        <v>128</v>
      </c>
      <c r="D51" s="65">
        <v>128</v>
      </c>
      <c r="E51" s="64">
        <v>142</v>
      </c>
      <c r="F51" s="64">
        <v>129</v>
      </c>
      <c r="G51" s="19">
        <v>17.301905717151456</v>
      </c>
      <c r="H51" s="19">
        <v>16.002000250031255</v>
      </c>
      <c r="I51" s="19">
        <v>15.952143569292122</v>
      </c>
      <c r="J51" s="19">
        <v>17.650714729645742</v>
      </c>
      <c r="K51" s="54">
        <f t="shared" si="7"/>
        <v>15.935762816553428</v>
      </c>
      <c r="L51" s="99">
        <v>8095</v>
      </c>
      <c r="M51" s="89"/>
      <c r="N51" s="89"/>
    </row>
    <row r="52" spans="1:14" s="8" customFormat="1" ht="13.9" customHeight="1">
      <c r="A52" s="29" t="s">
        <v>39</v>
      </c>
      <c r="B52" s="61">
        <v>232</v>
      </c>
      <c r="C52" s="60">
        <v>252</v>
      </c>
      <c r="D52" s="65">
        <v>222</v>
      </c>
      <c r="E52" s="64">
        <v>255</v>
      </c>
      <c r="F52" s="64">
        <v>229</v>
      </c>
      <c r="G52" s="19">
        <v>18.386432081153906</v>
      </c>
      <c r="H52" s="19">
        <v>19.925674072902662</v>
      </c>
      <c r="I52" s="19">
        <v>17.516174846141709</v>
      </c>
      <c r="J52" s="19">
        <v>20.059786028949024</v>
      </c>
      <c r="K52" s="54">
        <f t="shared" si="7"/>
        <v>17.890625</v>
      </c>
      <c r="L52" s="99">
        <v>12800</v>
      </c>
      <c r="M52" s="89"/>
      <c r="N52" s="89"/>
    </row>
    <row r="53" spans="1:14" s="8" customFormat="1" ht="13.9" customHeight="1">
      <c r="A53" s="29" t="s">
        <v>103</v>
      </c>
      <c r="B53" s="58" t="s">
        <v>4</v>
      </c>
      <c r="C53" s="68" t="s">
        <v>4</v>
      </c>
      <c r="D53" s="67">
        <v>543</v>
      </c>
      <c r="E53" s="64">
        <v>519</v>
      </c>
      <c r="F53" s="64">
        <v>515</v>
      </c>
      <c r="G53" s="53" t="s">
        <v>4</v>
      </c>
      <c r="H53" s="53" t="s">
        <v>4</v>
      </c>
      <c r="I53" s="19">
        <v>23.779286183490257</v>
      </c>
      <c r="J53" s="19">
        <v>22.678610443521958</v>
      </c>
      <c r="K53" s="54">
        <f t="shared" si="7"/>
        <v>22.283760979620094</v>
      </c>
      <c r="L53" s="99">
        <v>23111</v>
      </c>
      <c r="M53" s="89"/>
      <c r="N53" s="89"/>
    </row>
    <row r="54" spans="1:14" s="8" customFormat="1" ht="13.9" customHeight="1">
      <c r="A54" s="43"/>
      <c r="B54" s="27"/>
      <c r="C54" s="12"/>
      <c r="D54" s="34"/>
      <c r="E54" s="12"/>
      <c r="F54" s="12"/>
      <c r="G54" s="19"/>
      <c r="H54" s="11"/>
      <c r="I54" s="19"/>
      <c r="J54" s="19"/>
      <c r="K54" s="54"/>
      <c r="L54" s="84"/>
      <c r="M54" s="89"/>
      <c r="N54" s="89"/>
    </row>
    <row r="55" spans="1:14" s="8" customFormat="1" ht="13.9" customHeight="1">
      <c r="A55" s="43" t="s">
        <v>40</v>
      </c>
      <c r="B55" s="9">
        <f t="shared" ref="B55:F55" si="8">SUM(B57:B59)</f>
        <v>1048</v>
      </c>
      <c r="C55" s="9">
        <f t="shared" si="8"/>
        <v>1241</v>
      </c>
      <c r="D55" s="9">
        <f t="shared" si="8"/>
        <v>924</v>
      </c>
      <c r="E55" s="9">
        <f t="shared" si="8"/>
        <v>1087</v>
      </c>
      <c r="F55" s="9">
        <f t="shared" si="8"/>
        <v>1207</v>
      </c>
      <c r="G55" s="19">
        <v>18.797194769788174</v>
      </c>
      <c r="H55" s="19">
        <v>21.985225078392119</v>
      </c>
      <c r="I55" s="19">
        <v>16.169959575101061</v>
      </c>
      <c r="J55" s="19">
        <v>18.800373586080461</v>
      </c>
      <c r="K55" s="54">
        <f>F55/L55*1000</f>
        <v>20.630362697842955</v>
      </c>
      <c r="L55" s="84">
        <f>SUM(L57:L59)</f>
        <v>58506</v>
      </c>
      <c r="M55" s="89"/>
      <c r="N55" s="89"/>
    </row>
    <row r="56" spans="1:14" s="8" customFormat="1" ht="13.9" customHeight="1">
      <c r="A56" s="43"/>
      <c r="B56" s="27"/>
      <c r="C56" s="12"/>
      <c r="D56" s="34"/>
      <c r="E56" s="12"/>
      <c r="F56" s="12"/>
      <c r="G56" s="19"/>
      <c r="H56" s="19"/>
      <c r="I56" s="19"/>
      <c r="J56" s="19"/>
      <c r="K56" s="31"/>
      <c r="L56" s="84"/>
      <c r="N56" s="89"/>
    </row>
    <row r="57" spans="1:14" s="8" customFormat="1" ht="13.9" customHeight="1">
      <c r="A57" s="29" t="s">
        <v>41</v>
      </c>
      <c r="B57" s="61">
        <v>636</v>
      </c>
      <c r="C57" s="60">
        <v>772</v>
      </c>
      <c r="D57" s="65">
        <v>246</v>
      </c>
      <c r="E57" s="64">
        <v>253</v>
      </c>
      <c r="F57" s="64">
        <v>367</v>
      </c>
      <c r="G57" s="19">
        <v>21.070067914527083</v>
      </c>
      <c r="H57" s="19">
        <v>25.244432817762664</v>
      </c>
      <c r="I57" s="19">
        <v>17.305663032008443</v>
      </c>
      <c r="J57" s="19">
        <v>17.597551644988524</v>
      </c>
      <c r="K57" s="54">
        <f>F57/L57*1000</f>
        <v>25.272001101776613</v>
      </c>
      <c r="L57" s="99">
        <v>14522</v>
      </c>
      <c r="N57" s="89"/>
    </row>
    <row r="58" spans="1:14" s="8" customFormat="1" ht="13.9" customHeight="1">
      <c r="A58" s="29" t="s">
        <v>42</v>
      </c>
      <c r="B58" s="61">
        <v>412</v>
      </c>
      <c r="C58" s="60">
        <v>469</v>
      </c>
      <c r="D58" s="65">
        <v>403</v>
      </c>
      <c r="E58" s="64">
        <v>475</v>
      </c>
      <c r="F58" s="64">
        <v>463</v>
      </c>
      <c r="G58" s="19">
        <v>16.113892365456824</v>
      </c>
      <c r="H58" s="19">
        <v>18.131910616252998</v>
      </c>
      <c r="I58" s="19">
        <v>15.405198776758409</v>
      </c>
      <c r="J58" s="19">
        <v>17.951625094482235</v>
      </c>
      <c r="K58" s="54">
        <f>F58/L58*1000</f>
        <v>17.267099276497355</v>
      </c>
      <c r="L58" s="99">
        <v>26814</v>
      </c>
      <c r="N58" s="89"/>
    </row>
    <row r="59" spans="1:14" s="8" customFormat="1" ht="13.9" customHeight="1">
      <c r="A59" s="25" t="s">
        <v>81</v>
      </c>
      <c r="B59" s="58" t="s">
        <v>4</v>
      </c>
      <c r="C59" s="68" t="s">
        <v>4</v>
      </c>
      <c r="D59" s="69">
        <v>275</v>
      </c>
      <c r="E59" s="70">
        <v>359</v>
      </c>
      <c r="F59" s="70">
        <v>377</v>
      </c>
      <c r="G59" s="53" t="s">
        <v>4</v>
      </c>
      <c r="H59" s="53" t="s">
        <v>4</v>
      </c>
      <c r="I59" s="19">
        <v>16.400286259541986</v>
      </c>
      <c r="J59" s="19">
        <v>21.141275543254224</v>
      </c>
      <c r="K59" s="54">
        <f>F59/L59*1000</f>
        <v>21.956901572510194</v>
      </c>
      <c r="L59" s="99">
        <v>17170</v>
      </c>
      <c r="N59" s="89"/>
    </row>
    <row r="60" spans="1:14">
      <c r="A60" s="102" t="s">
        <v>99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</row>
    <row r="61" spans="1:14">
      <c r="A61" s="102" t="s">
        <v>107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</row>
    <row r="62" spans="1:14" s="8" customFormat="1" ht="12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84"/>
      <c r="N62" s="89"/>
    </row>
    <row r="63" spans="1:14" s="8" customFormat="1" ht="27.75" customHeight="1">
      <c r="A63" s="103" t="s">
        <v>100</v>
      </c>
      <c r="B63" s="105" t="s">
        <v>0</v>
      </c>
      <c r="C63" s="106"/>
      <c r="D63" s="106"/>
      <c r="E63" s="106"/>
      <c r="F63" s="106"/>
      <c r="G63" s="106"/>
      <c r="H63" s="106"/>
      <c r="I63" s="106"/>
      <c r="J63" s="106"/>
      <c r="K63" s="106"/>
      <c r="L63" s="84"/>
      <c r="N63" s="89"/>
    </row>
    <row r="64" spans="1:14" s="8" customFormat="1" ht="27.75" customHeight="1">
      <c r="A64" s="104"/>
      <c r="B64" s="107" t="s">
        <v>1</v>
      </c>
      <c r="C64" s="108"/>
      <c r="D64" s="108"/>
      <c r="E64" s="108"/>
      <c r="F64" s="103"/>
      <c r="G64" s="107" t="s">
        <v>2</v>
      </c>
      <c r="H64" s="108"/>
      <c r="I64" s="108"/>
      <c r="J64" s="108"/>
      <c r="K64" s="108"/>
      <c r="L64" s="84"/>
      <c r="M64" s="89"/>
      <c r="N64" s="89"/>
    </row>
    <row r="65" spans="1:14" s="8" customFormat="1" ht="27.75" customHeight="1">
      <c r="A65" s="104"/>
      <c r="B65" s="79">
        <v>2017</v>
      </c>
      <c r="C65" s="79">
        <v>2018</v>
      </c>
      <c r="D65" s="79">
        <v>2019</v>
      </c>
      <c r="E65" s="79">
        <v>2020</v>
      </c>
      <c r="F65" s="79">
        <v>2021</v>
      </c>
      <c r="G65" s="79">
        <v>2017</v>
      </c>
      <c r="H65" s="79">
        <v>2018</v>
      </c>
      <c r="I65" s="79">
        <v>2019</v>
      </c>
      <c r="J65" s="83">
        <v>2020</v>
      </c>
      <c r="K65" s="83">
        <v>2021</v>
      </c>
      <c r="L65" s="84"/>
      <c r="M65" s="89"/>
      <c r="N65" s="89"/>
    </row>
    <row r="66" spans="1:14" s="14" customFormat="1" ht="12" customHeight="1">
      <c r="A66" s="40"/>
      <c r="B66" s="20"/>
      <c r="C66" s="20"/>
      <c r="D66" s="20"/>
      <c r="E66" s="20"/>
      <c r="F66" s="20"/>
      <c r="G66" s="21"/>
      <c r="H66" s="21"/>
      <c r="I66" s="21"/>
      <c r="J66" s="30"/>
      <c r="K66" s="30"/>
      <c r="L66" s="84"/>
      <c r="M66" s="88"/>
      <c r="N66" s="88"/>
    </row>
    <row r="67" spans="1:14" s="8" customFormat="1" ht="14.25" customHeight="1">
      <c r="A67" s="43" t="s">
        <v>43</v>
      </c>
      <c r="B67" s="9">
        <f t="shared" ref="B67:F67" si="9">SUM(B69:B75)</f>
        <v>1733</v>
      </c>
      <c r="C67" s="9">
        <f t="shared" si="9"/>
        <v>1632</v>
      </c>
      <c r="D67" s="9">
        <f t="shared" si="9"/>
        <v>1555</v>
      </c>
      <c r="E67" s="9">
        <f t="shared" si="9"/>
        <v>1554</v>
      </c>
      <c r="F67" s="9">
        <f t="shared" si="9"/>
        <v>1421</v>
      </c>
      <c r="G67" s="19">
        <v>14.618181204713585</v>
      </c>
      <c r="H67" s="19">
        <v>13.744778331761218</v>
      </c>
      <c r="I67" s="54">
        <v>13.082067892146553</v>
      </c>
      <c r="J67" s="10">
        <v>13.060799112470795</v>
      </c>
      <c r="K67" s="10">
        <f>F67/L67*1000</f>
        <v>11.936762877591478</v>
      </c>
      <c r="L67" s="84">
        <f>SUM(L69:L75)</f>
        <v>119044</v>
      </c>
      <c r="M67" s="89"/>
      <c r="N67" s="89"/>
    </row>
    <row r="68" spans="1:14" s="8" customFormat="1" ht="14.25" customHeight="1">
      <c r="A68" s="43"/>
      <c r="B68" s="7"/>
      <c r="C68" s="12"/>
      <c r="D68" s="34"/>
      <c r="E68" s="12"/>
      <c r="F68" s="12"/>
      <c r="G68" s="19"/>
      <c r="H68" s="19"/>
      <c r="I68" s="54"/>
      <c r="J68" s="10"/>
      <c r="K68" s="10"/>
      <c r="L68" s="84"/>
      <c r="N68" s="89"/>
    </row>
    <row r="69" spans="1:14" s="8" customFormat="1" ht="14.25" customHeight="1">
      <c r="A69" s="25" t="s">
        <v>44</v>
      </c>
      <c r="B69" s="61">
        <v>992</v>
      </c>
      <c r="C69" s="62">
        <v>859</v>
      </c>
      <c r="D69" s="63">
        <v>838</v>
      </c>
      <c r="E69" s="71">
        <v>798</v>
      </c>
      <c r="F69" s="71">
        <v>719</v>
      </c>
      <c r="G69" s="19">
        <v>17.660044150110377</v>
      </c>
      <c r="H69" s="19">
        <v>15.245633962799944</v>
      </c>
      <c r="I69" s="54">
        <v>14.83842408145197</v>
      </c>
      <c r="J69" s="10">
        <v>14.106915570640645</v>
      </c>
      <c r="K69" s="10">
        <f t="shared" ref="K69:K75" si="10">F69/L69*1000</f>
        <v>12.709242925070262</v>
      </c>
      <c r="L69" s="98">
        <v>56573</v>
      </c>
      <c r="N69" s="89"/>
    </row>
    <row r="70" spans="1:14" s="8" customFormat="1" ht="14.25" customHeight="1">
      <c r="A70" s="25" t="s">
        <v>45</v>
      </c>
      <c r="B70" s="61">
        <v>68</v>
      </c>
      <c r="C70" s="62">
        <v>69</v>
      </c>
      <c r="D70" s="63">
        <v>72</v>
      </c>
      <c r="E70" s="71">
        <v>81</v>
      </c>
      <c r="F70" s="71">
        <v>86</v>
      </c>
      <c r="G70" s="19">
        <v>8.7336244541484707</v>
      </c>
      <c r="H70" s="19">
        <v>8.8814519243145842</v>
      </c>
      <c r="I70" s="54">
        <v>9.2867277183025934</v>
      </c>
      <c r="J70" s="10">
        <v>10.465116279069766</v>
      </c>
      <c r="K70" s="10">
        <f t="shared" si="10"/>
        <v>11.09534253644691</v>
      </c>
      <c r="L70" s="98">
        <v>7751</v>
      </c>
      <c r="N70" s="89"/>
    </row>
    <row r="71" spans="1:14" s="8" customFormat="1" ht="14.25" customHeight="1">
      <c r="A71" s="25" t="s">
        <v>46</v>
      </c>
      <c r="B71" s="61">
        <v>63</v>
      </c>
      <c r="C71" s="62">
        <v>81</v>
      </c>
      <c r="D71" s="63">
        <v>71</v>
      </c>
      <c r="E71" s="71">
        <v>79</v>
      </c>
      <c r="F71" s="71">
        <v>73</v>
      </c>
      <c r="G71" s="19">
        <v>8.0346894528759076</v>
      </c>
      <c r="H71" s="19">
        <v>10.331632653061225</v>
      </c>
      <c r="I71" s="54">
        <v>9.0503505417463366</v>
      </c>
      <c r="J71" s="10">
        <v>10.063694267515924</v>
      </c>
      <c r="K71" s="10">
        <f t="shared" si="10"/>
        <v>9.294626941685765</v>
      </c>
      <c r="L71" s="98">
        <v>7854</v>
      </c>
      <c r="N71" s="89"/>
    </row>
    <row r="72" spans="1:14" s="8" customFormat="1" ht="14.25" customHeight="1">
      <c r="A72" s="25" t="s">
        <v>47</v>
      </c>
      <c r="B72" s="61">
        <v>188</v>
      </c>
      <c r="C72" s="62">
        <v>177</v>
      </c>
      <c r="D72" s="63">
        <v>187</v>
      </c>
      <c r="E72" s="71">
        <v>188</v>
      </c>
      <c r="F72" s="71">
        <v>174</v>
      </c>
      <c r="G72" s="19">
        <v>11.533034783142138</v>
      </c>
      <c r="H72" s="19">
        <v>10.860894643185862</v>
      </c>
      <c r="I72" s="54">
        <v>11.478026025042967</v>
      </c>
      <c r="J72" s="10">
        <v>11.538697600196404</v>
      </c>
      <c r="K72" s="10">
        <f t="shared" si="10"/>
        <v>10.671573137074517</v>
      </c>
      <c r="L72" s="98">
        <v>16305</v>
      </c>
      <c r="N72" s="89"/>
    </row>
    <row r="73" spans="1:14" s="8" customFormat="1" ht="14.25" customHeight="1">
      <c r="A73" s="25" t="s">
        <v>48</v>
      </c>
      <c r="B73" s="61">
        <v>104</v>
      </c>
      <c r="C73" s="62">
        <v>135</v>
      </c>
      <c r="D73" s="63">
        <v>124</v>
      </c>
      <c r="E73" s="71">
        <v>131</v>
      </c>
      <c r="F73" s="71">
        <v>106</v>
      </c>
      <c r="G73" s="19">
        <v>11.041511837774712</v>
      </c>
      <c r="H73" s="19">
        <v>14.306909707503179</v>
      </c>
      <c r="I73" s="54">
        <v>13.130029648454045</v>
      </c>
      <c r="J73" s="10">
        <v>13.855103120042306</v>
      </c>
      <c r="K73" s="10">
        <f t="shared" si="10"/>
        <v>11.209813874788495</v>
      </c>
      <c r="L73" s="98">
        <v>9456</v>
      </c>
      <c r="N73" s="89"/>
    </row>
    <row r="74" spans="1:14" s="8" customFormat="1" ht="14.25" customHeight="1">
      <c r="A74" s="25" t="s">
        <v>49</v>
      </c>
      <c r="B74" s="61">
        <v>176</v>
      </c>
      <c r="C74" s="62">
        <v>167</v>
      </c>
      <c r="D74" s="63">
        <v>146</v>
      </c>
      <c r="E74" s="71">
        <v>134</v>
      </c>
      <c r="F74" s="71">
        <v>137</v>
      </c>
      <c r="G74" s="19">
        <v>13.443324167430493</v>
      </c>
      <c r="H74" s="19">
        <v>12.743227775658147</v>
      </c>
      <c r="I74" s="54">
        <v>11.140785959557421</v>
      </c>
      <c r="J74" s="10">
        <v>10.214971794480867</v>
      </c>
      <c r="K74" s="10">
        <f t="shared" si="10"/>
        <v>10.432531221443801</v>
      </c>
      <c r="L74" s="98">
        <v>13132</v>
      </c>
      <c r="N74" s="89"/>
    </row>
    <row r="75" spans="1:14" s="8" customFormat="1" ht="14.25" customHeight="1">
      <c r="A75" s="25" t="s">
        <v>50</v>
      </c>
      <c r="B75" s="61">
        <v>142</v>
      </c>
      <c r="C75" s="60">
        <v>144</v>
      </c>
      <c r="D75" s="65">
        <v>117</v>
      </c>
      <c r="E75" s="71">
        <v>143</v>
      </c>
      <c r="F75" s="71">
        <v>126</v>
      </c>
      <c r="G75" s="19">
        <v>17.884130982367758</v>
      </c>
      <c r="H75" s="19">
        <v>18.124606670862175</v>
      </c>
      <c r="I75" s="54">
        <v>14.715130172305372</v>
      </c>
      <c r="J75" s="10">
        <v>17.969339029907012</v>
      </c>
      <c r="K75" s="10">
        <f t="shared" si="10"/>
        <v>15.803336259877087</v>
      </c>
      <c r="L75" s="98">
        <v>7973</v>
      </c>
      <c r="M75" s="89"/>
      <c r="N75" s="89"/>
    </row>
    <row r="76" spans="1:14" s="8" customFormat="1" ht="14.25" customHeight="1">
      <c r="A76" s="43"/>
      <c r="B76" s="27"/>
      <c r="C76" s="12"/>
      <c r="D76" s="34"/>
      <c r="E76" s="12"/>
      <c r="F76" s="12"/>
      <c r="G76" s="19"/>
      <c r="H76" s="19"/>
      <c r="I76" s="54"/>
      <c r="J76" s="10"/>
      <c r="K76" s="10"/>
      <c r="L76" s="84"/>
      <c r="M76" s="89"/>
      <c r="N76" s="89"/>
    </row>
    <row r="77" spans="1:14" s="8" customFormat="1" ht="14.25" customHeight="1">
      <c r="A77" s="43" t="s">
        <v>51</v>
      </c>
      <c r="B77" s="9">
        <f t="shared" ref="B77:F77" si="11">SUM(B79:B85)</f>
        <v>1114</v>
      </c>
      <c r="C77" s="9">
        <f t="shared" si="11"/>
        <v>1085</v>
      </c>
      <c r="D77" s="9">
        <f t="shared" si="11"/>
        <v>1118</v>
      </c>
      <c r="E77" s="9">
        <f t="shared" si="11"/>
        <v>1167</v>
      </c>
      <c r="F77" s="9">
        <f t="shared" si="11"/>
        <v>1038</v>
      </c>
      <c r="G77" s="19">
        <v>11.677026446263667</v>
      </c>
      <c r="H77" s="19">
        <v>11.363041315389852</v>
      </c>
      <c r="I77" s="54">
        <v>11.701904961272765</v>
      </c>
      <c r="J77" s="10">
        <v>12.212606088512615</v>
      </c>
      <c r="K77" s="10">
        <f>F77/L77*1000</f>
        <v>10.862171806490096</v>
      </c>
      <c r="L77" s="84">
        <f>SUM(L79:L85)</f>
        <v>95561</v>
      </c>
      <c r="M77" s="89"/>
      <c r="N77" s="89"/>
    </row>
    <row r="78" spans="1:14" s="8" customFormat="1" ht="14.25" customHeight="1">
      <c r="A78" s="43"/>
      <c r="B78" s="27"/>
      <c r="C78" s="12"/>
      <c r="D78" s="34"/>
      <c r="E78" s="12"/>
      <c r="F78" s="12"/>
      <c r="G78" s="19"/>
      <c r="H78" s="19"/>
      <c r="I78" s="54"/>
      <c r="J78" s="10"/>
      <c r="K78" s="10"/>
      <c r="L78" s="84"/>
      <c r="N78" s="89"/>
    </row>
    <row r="79" spans="1:14" s="8" customFormat="1" ht="14.25" customHeight="1">
      <c r="A79" s="25" t="s">
        <v>52</v>
      </c>
      <c r="B79" s="72">
        <v>144</v>
      </c>
      <c r="C79" s="73">
        <v>130</v>
      </c>
      <c r="D79" s="34">
        <v>139</v>
      </c>
      <c r="E79" s="71">
        <v>119</v>
      </c>
      <c r="F79" s="71">
        <v>111</v>
      </c>
      <c r="G79" s="19">
        <v>12.961296129612961</v>
      </c>
      <c r="H79" s="19">
        <v>11.688545225678835</v>
      </c>
      <c r="I79" s="54">
        <v>12.489891275047174</v>
      </c>
      <c r="J79" s="10">
        <v>10.678391959798994</v>
      </c>
      <c r="K79" s="10">
        <f t="shared" ref="K79:K85" si="12">F79/L79*1000</f>
        <v>9.9649878804201446</v>
      </c>
      <c r="L79" s="95">
        <v>11139</v>
      </c>
      <c r="N79" s="89"/>
    </row>
    <row r="80" spans="1:14" s="8" customFormat="1" ht="14.25" customHeight="1">
      <c r="A80" s="25" t="s">
        <v>53</v>
      </c>
      <c r="B80" s="72">
        <v>354</v>
      </c>
      <c r="C80" s="73">
        <v>322</v>
      </c>
      <c r="D80" s="65">
        <v>360</v>
      </c>
      <c r="E80" s="71">
        <v>372</v>
      </c>
      <c r="F80" s="71">
        <v>320</v>
      </c>
      <c r="G80" s="19">
        <v>12.046142852281621</v>
      </c>
      <c r="H80" s="19">
        <v>10.928961748633879</v>
      </c>
      <c r="I80" s="54">
        <v>12.195948234975271</v>
      </c>
      <c r="J80" s="10">
        <v>12.596932037519895</v>
      </c>
      <c r="K80" s="10">
        <f t="shared" si="12"/>
        <v>10.832035745717961</v>
      </c>
      <c r="L80" s="95">
        <v>29542</v>
      </c>
      <c r="N80" s="89"/>
    </row>
    <row r="81" spans="1:14" s="8" customFormat="1" ht="14.25" customHeight="1">
      <c r="A81" s="25" t="s">
        <v>54</v>
      </c>
      <c r="B81" s="72">
        <v>334</v>
      </c>
      <c r="C81" s="73">
        <v>364</v>
      </c>
      <c r="D81" s="65">
        <v>351</v>
      </c>
      <c r="E81" s="71">
        <v>361</v>
      </c>
      <c r="F81" s="71">
        <v>346</v>
      </c>
      <c r="G81" s="19">
        <v>12.227266071167081</v>
      </c>
      <c r="H81" s="19">
        <v>13.323084806559056</v>
      </c>
      <c r="I81" s="54">
        <v>12.848671205798373</v>
      </c>
      <c r="J81" s="10">
        <v>13.21231197159902</v>
      </c>
      <c r="K81" s="10">
        <f t="shared" si="12"/>
        <v>12.658690959645849</v>
      </c>
      <c r="L81" s="95">
        <v>27333</v>
      </c>
      <c r="N81" s="89"/>
    </row>
    <row r="82" spans="1:14" s="8" customFormat="1" ht="14.25" customHeight="1">
      <c r="A82" s="25" t="s">
        <v>55</v>
      </c>
      <c r="B82" s="72">
        <v>116</v>
      </c>
      <c r="C82" s="73">
        <v>103</v>
      </c>
      <c r="D82" s="65">
        <v>101</v>
      </c>
      <c r="E82" s="71">
        <v>120</v>
      </c>
      <c r="F82" s="71">
        <v>89</v>
      </c>
      <c r="G82" s="19">
        <v>12.437010828776671</v>
      </c>
      <c r="H82" s="19">
        <v>11.060996563573884</v>
      </c>
      <c r="I82" s="54">
        <v>10.863719479401958</v>
      </c>
      <c r="J82" s="10">
        <v>12.924071082390954</v>
      </c>
      <c r="K82" s="10">
        <f t="shared" si="12"/>
        <v>9.5863851788022405</v>
      </c>
      <c r="L82" s="95">
        <v>9284</v>
      </c>
      <c r="N82" s="89"/>
    </row>
    <row r="83" spans="1:14" s="8" customFormat="1" ht="14.25" customHeight="1">
      <c r="A83" s="25" t="s">
        <v>56</v>
      </c>
      <c r="B83" s="72">
        <v>54</v>
      </c>
      <c r="C83" s="73">
        <v>58</v>
      </c>
      <c r="D83" s="65">
        <v>53</v>
      </c>
      <c r="E83" s="71">
        <v>54</v>
      </c>
      <c r="F83" s="71">
        <v>50</v>
      </c>
      <c r="G83" s="19">
        <v>11.578044596912521</v>
      </c>
      <c r="H83" s="19">
        <v>12.395811070741612</v>
      </c>
      <c r="I83" s="54">
        <v>11.30304969076562</v>
      </c>
      <c r="J83" s="10">
        <v>11.499148211243611</v>
      </c>
      <c r="K83" s="10">
        <f t="shared" si="12"/>
        <v>10.647359454855195</v>
      </c>
      <c r="L83" s="95">
        <v>4696</v>
      </c>
      <c r="N83" s="89"/>
    </row>
    <row r="84" spans="1:14" s="8" customFormat="1" ht="14.25" customHeight="1">
      <c r="A84" s="25" t="s">
        <v>57</v>
      </c>
      <c r="B84" s="72">
        <v>19</v>
      </c>
      <c r="C84" s="73">
        <v>21</v>
      </c>
      <c r="D84" s="65">
        <v>29</v>
      </c>
      <c r="E84" s="71">
        <v>26</v>
      </c>
      <c r="F84" s="71">
        <v>25</v>
      </c>
      <c r="G84" s="19">
        <v>5.513639001741149</v>
      </c>
      <c r="H84" s="19">
        <v>6.0763888888888893</v>
      </c>
      <c r="I84" s="54">
        <v>8.350129570976101</v>
      </c>
      <c r="J84" s="10">
        <v>7.4626865671641793</v>
      </c>
      <c r="K84" s="10">
        <f t="shared" si="12"/>
        <v>7.2275224053194558</v>
      </c>
      <c r="L84" s="95">
        <v>3459</v>
      </c>
      <c r="M84" s="89"/>
      <c r="N84" s="89"/>
    </row>
    <row r="85" spans="1:14" s="8" customFormat="1" ht="14.25" customHeight="1">
      <c r="A85" s="25" t="s">
        <v>58</v>
      </c>
      <c r="B85" s="72">
        <v>93</v>
      </c>
      <c r="C85" s="73">
        <v>87</v>
      </c>
      <c r="D85" s="65">
        <v>85</v>
      </c>
      <c r="E85" s="71">
        <v>115</v>
      </c>
      <c r="F85" s="71">
        <v>97</v>
      </c>
      <c r="G85" s="19">
        <v>9.1616589498571557</v>
      </c>
      <c r="H85" s="19">
        <v>8.5866561389656528</v>
      </c>
      <c r="I85" s="54">
        <v>8.4025306445235266</v>
      </c>
      <c r="J85" s="10">
        <v>11.392906677234</v>
      </c>
      <c r="K85" s="10">
        <f t="shared" si="12"/>
        <v>9.5963593193510093</v>
      </c>
      <c r="L85" s="95">
        <v>10108</v>
      </c>
      <c r="M85" s="89"/>
      <c r="N85" s="89"/>
    </row>
    <row r="86" spans="1:14" s="8" customFormat="1" ht="14.25" customHeight="1">
      <c r="A86" s="43"/>
      <c r="B86" s="7"/>
      <c r="C86" s="12"/>
      <c r="D86" s="34"/>
      <c r="E86" s="12"/>
      <c r="F86" s="12"/>
      <c r="G86" s="19"/>
      <c r="H86" s="19"/>
      <c r="I86" s="19"/>
      <c r="J86" s="54"/>
      <c r="K86" s="10"/>
      <c r="L86" s="84"/>
      <c r="M86" s="89"/>
      <c r="N86" s="89"/>
    </row>
    <row r="87" spans="1:14" s="8" customFormat="1" ht="14.25" customHeight="1">
      <c r="A87" s="43" t="s">
        <v>59</v>
      </c>
      <c r="B87" s="9">
        <f t="shared" ref="B87:F87" si="13">SUM(B89:B94)</f>
        <v>26203</v>
      </c>
      <c r="C87" s="9">
        <f t="shared" si="13"/>
        <v>25734</v>
      </c>
      <c r="D87" s="9">
        <f t="shared" si="13"/>
        <v>24347</v>
      </c>
      <c r="E87" s="9">
        <f t="shared" si="13"/>
        <v>23027</v>
      </c>
      <c r="F87" s="9">
        <f t="shared" si="13"/>
        <v>20934</v>
      </c>
      <c r="G87" s="19">
        <v>16.670589956801393</v>
      </c>
      <c r="H87" s="19">
        <v>16.091292793496951</v>
      </c>
      <c r="I87" s="19">
        <v>14.970111425785213</v>
      </c>
      <c r="J87" s="31">
        <v>13.902347285187393</v>
      </c>
      <c r="K87" s="10">
        <f>F87/L87*1000</f>
        <v>12.491973963417983</v>
      </c>
      <c r="L87" s="84">
        <f>SUM(L89:L94)</f>
        <v>1675796</v>
      </c>
      <c r="M87" s="89"/>
      <c r="N87" s="89"/>
    </row>
    <row r="88" spans="1:14" s="8" customFormat="1" ht="14.25" customHeight="1">
      <c r="A88" s="43"/>
      <c r="B88" s="7"/>
      <c r="C88" s="12"/>
      <c r="D88" s="34"/>
      <c r="E88" s="12"/>
      <c r="F88" s="12"/>
      <c r="G88" s="19"/>
      <c r="H88" s="19"/>
      <c r="I88" s="54"/>
      <c r="J88" s="10"/>
      <c r="K88" s="10"/>
      <c r="L88" s="84"/>
      <c r="N88" s="89"/>
    </row>
    <row r="89" spans="1:14" s="8" customFormat="1" ht="14.25" customHeight="1">
      <c r="A89" s="29" t="s">
        <v>60</v>
      </c>
      <c r="B89" s="7">
        <v>16</v>
      </c>
      <c r="C89" s="12">
        <v>20</v>
      </c>
      <c r="D89" s="34">
        <v>16</v>
      </c>
      <c r="E89" s="12">
        <v>12</v>
      </c>
      <c r="F89" s="12">
        <v>18</v>
      </c>
      <c r="G89" s="19">
        <v>4.9321824907521581</v>
      </c>
      <c r="H89" s="19">
        <v>6.0864272671941571</v>
      </c>
      <c r="I89" s="54">
        <v>4.8019207683073226</v>
      </c>
      <c r="J89" s="10">
        <v>3.5566093657379962</v>
      </c>
      <c r="K89" s="10">
        <f t="shared" ref="K89:K94" si="14">F89/L89*1000</f>
        <v>5.2832403874376288</v>
      </c>
      <c r="L89" s="95">
        <v>3407</v>
      </c>
      <c r="N89" s="89"/>
    </row>
    <row r="90" spans="1:14" s="8" customFormat="1" ht="14.25" customHeight="1">
      <c r="A90" s="29" t="s">
        <v>61</v>
      </c>
      <c r="B90" s="82">
        <v>1290</v>
      </c>
      <c r="C90" s="62">
        <v>1308</v>
      </c>
      <c r="D90" s="63">
        <v>1207</v>
      </c>
      <c r="E90" s="62">
        <v>1258</v>
      </c>
      <c r="F90" s="62">
        <v>1253</v>
      </c>
      <c r="G90" s="19">
        <v>22.468387501306303</v>
      </c>
      <c r="H90" s="19">
        <v>22.392659042662466</v>
      </c>
      <c r="I90" s="54">
        <v>20.326024721296015</v>
      </c>
      <c r="J90" s="10">
        <v>20.846797580578343</v>
      </c>
      <c r="K90" s="10">
        <f t="shared" si="14"/>
        <v>20.338928026490926</v>
      </c>
      <c r="L90" s="95">
        <v>61606</v>
      </c>
      <c r="N90" s="89"/>
    </row>
    <row r="91" spans="1:14" s="8" customFormat="1" ht="14.25" customHeight="1">
      <c r="A91" s="29" t="s">
        <v>62</v>
      </c>
      <c r="B91" s="82">
        <v>54</v>
      </c>
      <c r="C91" s="62">
        <v>58</v>
      </c>
      <c r="D91" s="63">
        <v>57</v>
      </c>
      <c r="E91" s="62">
        <v>62</v>
      </c>
      <c r="F91" s="62">
        <v>61</v>
      </c>
      <c r="G91" s="19">
        <v>15.39338654503991</v>
      </c>
      <c r="H91" s="19">
        <v>16.48664013644116</v>
      </c>
      <c r="I91" s="54">
        <v>16.142735768903993</v>
      </c>
      <c r="J91" s="10">
        <v>17.533936651583712</v>
      </c>
      <c r="K91" s="10">
        <f t="shared" si="14"/>
        <v>16.972732331663885</v>
      </c>
      <c r="L91" s="95">
        <v>3594</v>
      </c>
      <c r="N91" s="89"/>
    </row>
    <row r="92" spans="1:14" s="8" customFormat="1" ht="14.25" customHeight="1">
      <c r="A92" s="29" t="s">
        <v>63</v>
      </c>
      <c r="B92" s="7">
        <v>18927</v>
      </c>
      <c r="C92" s="12">
        <v>18842</v>
      </c>
      <c r="D92" s="34">
        <v>17808</v>
      </c>
      <c r="E92" s="12">
        <v>16862</v>
      </c>
      <c r="F92" s="12">
        <v>15591</v>
      </c>
      <c r="G92" s="19">
        <v>16.582892118767397</v>
      </c>
      <c r="H92" s="19">
        <v>16.205760347062331</v>
      </c>
      <c r="I92" s="54">
        <v>15.049018323667134</v>
      </c>
      <c r="J92" s="10">
        <v>13.972790265617258</v>
      </c>
      <c r="K92" s="10">
        <f t="shared" si="14"/>
        <v>12.769481014088937</v>
      </c>
      <c r="L92" s="95">
        <v>1220958</v>
      </c>
      <c r="N92" s="89"/>
    </row>
    <row r="93" spans="1:14" s="8" customFormat="1" ht="14.25" customHeight="1">
      <c r="A93" s="29" t="s">
        <v>64</v>
      </c>
      <c r="B93" s="82">
        <v>5907</v>
      </c>
      <c r="C93" s="12">
        <v>5497</v>
      </c>
      <c r="D93" s="34">
        <v>5256</v>
      </c>
      <c r="E93" s="12">
        <v>4822</v>
      </c>
      <c r="F93" s="12">
        <v>4008</v>
      </c>
      <c r="G93" s="19">
        <v>16.185246683216334</v>
      </c>
      <c r="H93" s="19">
        <v>14.856395384977123</v>
      </c>
      <c r="I93" s="54">
        <v>14.000729870621109</v>
      </c>
      <c r="J93" s="10">
        <v>12.6595239157887</v>
      </c>
      <c r="K93" s="10">
        <f t="shared" si="14"/>
        <v>10.415638009802343</v>
      </c>
      <c r="L93" s="95">
        <v>384806</v>
      </c>
      <c r="M93" s="89"/>
      <c r="N93" s="89"/>
    </row>
    <row r="94" spans="1:14" s="8" customFormat="1" ht="14.25" customHeight="1">
      <c r="A94" s="29" t="s">
        <v>65</v>
      </c>
      <c r="B94" s="82">
        <v>9</v>
      </c>
      <c r="C94" s="12">
        <v>9</v>
      </c>
      <c r="D94" s="34">
        <v>3</v>
      </c>
      <c r="E94" s="12">
        <v>11</v>
      </c>
      <c r="F94" s="12">
        <v>3</v>
      </c>
      <c r="G94" s="19">
        <v>6.7924528301886795</v>
      </c>
      <c r="H94" s="19">
        <v>6.6568047337278111</v>
      </c>
      <c r="I94" s="54">
        <v>2.1629416005767843</v>
      </c>
      <c r="J94" s="10">
        <v>7.7958894401133945</v>
      </c>
      <c r="K94" s="10">
        <f t="shared" si="14"/>
        <v>2.1052631578947367</v>
      </c>
      <c r="L94" s="95">
        <v>1425</v>
      </c>
      <c r="M94" s="89"/>
      <c r="N94" s="89"/>
    </row>
    <row r="95" spans="1:14" s="8" customFormat="1" ht="14.25" customHeight="1">
      <c r="A95" s="43"/>
      <c r="B95" s="7"/>
      <c r="C95" s="12"/>
      <c r="D95" s="34"/>
      <c r="E95" s="12"/>
      <c r="F95" s="12"/>
      <c r="G95" s="19"/>
      <c r="H95" s="19"/>
      <c r="I95" s="54"/>
      <c r="J95" s="10"/>
      <c r="K95" s="10"/>
      <c r="L95" s="84"/>
      <c r="M95" s="89"/>
      <c r="N95" s="89"/>
    </row>
    <row r="96" spans="1:14" s="8" customFormat="1" ht="14.25" customHeight="1">
      <c r="A96" s="43" t="s">
        <v>66</v>
      </c>
      <c r="B96" s="9">
        <f t="shared" ref="B96:F96" si="15">SUM(B98:B102)</f>
        <v>10941</v>
      </c>
      <c r="C96" s="9">
        <f t="shared" si="15"/>
        <v>11122</v>
      </c>
      <c r="D96" s="9">
        <f t="shared" si="15"/>
        <v>10410</v>
      </c>
      <c r="E96" s="9">
        <f t="shared" si="15"/>
        <v>9671</v>
      </c>
      <c r="F96" s="9">
        <f t="shared" si="15"/>
        <v>8604</v>
      </c>
      <c r="G96" s="19">
        <v>18.98417898327671</v>
      </c>
      <c r="H96" s="19">
        <v>18.931160499542976</v>
      </c>
      <c r="I96" s="54">
        <v>17.393076853674266</v>
      </c>
      <c r="J96" s="10">
        <v>15.946693752906217</v>
      </c>
      <c r="K96" s="10">
        <f>F96/L96*1000</f>
        <v>13.783579853929938</v>
      </c>
      <c r="L96" s="84">
        <f>SUM(L98:L102)</f>
        <v>624221</v>
      </c>
      <c r="M96" s="89"/>
      <c r="N96" s="89"/>
    </row>
    <row r="97" spans="1:14" s="8" customFormat="1" ht="14.25" customHeight="1">
      <c r="A97" s="43"/>
      <c r="B97" s="7"/>
      <c r="C97" s="12"/>
      <c r="D97" s="34"/>
      <c r="E97" s="12"/>
      <c r="F97" s="12"/>
      <c r="G97" s="19"/>
      <c r="H97" s="19"/>
      <c r="I97" s="54"/>
      <c r="J97" s="10"/>
      <c r="K97" s="10"/>
      <c r="L97" s="84"/>
      <c r="N97" s="89"/>
    </row>
    <row r="98" spans="1:14" s="8" customFormat="1" ht="14.25" customHeight="1">
      <c r="A98" s="25" t="s">
        <v>67</v>
      </c>
      <c r="B98" s="74">
        <v>5225</v>
      </c>
      <c r="C98" s="62">
        <v>5169</v>
      </c>
      <c r="D98" s="34">
        <v>4823</v>
      </c>
      <c r="E98" s="71">
        <v>4362</v>
      </c>
      <c r="F98" s="71">
        <v>3843</v>
      </c>
      <c r="G98" s="19">
        <v>18.434041412206334</v>
      </c>
      <c r="H98" s="19">
        <v>17.83360819193641</v>
      </c>
      <c r="I98" s="54">
        <v>16.283576647264578</v>
      </c>
      <c r="J98" s="10">
        <v>14.492705471145827</v>
      </c>
      <c r="K98" s="10">
        <f>F98/L98*1000</f>
        <v>12.392257015990944</v>
      </c>
      <c r="L98" s="100">
        <v>310113</v>
      </c>
      <c r="M98" s="91"/>
      <c r="N98" s="89"/>
    </row>
    <row r="99" spans="1:14" s="8" customFormat="1" ht="14.25" customHeight="1">
      <c r="A99" s="25" t="s">
        <v>68</v>
      </c>
      <c r="B99" s="64">
        <v>791</v>
      </c>
      <c r="C99" s="62">
        <v>733</v>
      </c>
      <c r="D99" s="63">
        <v>715</v>
      </c>
      <c r="E99" s="71">
        <v>692</v>
      </c>
      <c r="F99" s="71">
        <v>682</v>
      </c>
      <c r="G99" s="19">
        <v>17.225984886430453</v>
      </c>
      <c r="H99" s="19">
        <v>15.734678544595901</v>
      </c>
      <c r="I99" s="54">
        <v>15.134196935060537</v>
      </c>
      <c r="J99" s="10">
        <v>14.448573934104481</v>
      </c>
      <c r="K99" s="10">
        <f>F99/L99*1000</f>
        <v>14.16642432802958</v>
      </c>
      <c r="L99" s="100">
        <v>48142</v>
      </c>
      <c r="M99" s="91"/>
      <c r="N99" s="90"/>
    </row>
    <row r="100" spans="1:14" s="8" customFormat="1" ht="14.25" customHeight="1">
      <c r="A100" s="25" t="s">
        <v>69</v>
      </c>
      <c r="B100" s="64">
        <v>425</v>
      </c>
      <c r="C100" s="62">
        <v>478</v>
      </c>
      <c r="D100" s="63">
        <v>455</v>
      </c>
      <c r="E100" s="71">
        <v>408</v>
      </c>
      <c r="F100" s="71">
        <v>394</v>
      </c>
      <c r="G100" s="19">
        <v>14.026402640264026</v>
      </c>
      <c r="H100" s="19">
        <v>15.497843919203708</v>
      </c>
      <c r="I100" s="54">
        <v>14.502916520575017</v>
      </c>
      <c r="J100" s="10">
        <v>12.790770581227664</v>
      </c>
      <c r="K100" s="10">
        <f>F100/L100*1000</f>
        <v>12.227670535658868</v>
      </c>
      <c r="L100" s="100">
        <v>32222</v>
      </c>
      <c r="M100" s="91"/>
      <c r="N100" s="90"/>
    </row>
    <row r="101" spans="1:14" s="8" customFormat="1" ht="14.25" customHeight="1">
      <c r="A101" s="25" t="s">
        <v>70</v>
      </c>
      <c r="B101" s="64">
        <v>4221</v>
      </c>
      <c r="C101" s="60">
        <v>4460</v>
      </c>
      <c r="D101" s="65">
        <v>4136</v>
      </c>
      <c r="E101" s="71">
        <v>3908</v>
      </c>
      <c r="F101" s="71">
        <v>3446</v>
      </c>
      <c r="G101" s="19">
        <v>21.820606800006203</v>
      </c>
      <c r="H101" s="19">
        <v>22.684502314226133</v>
      </c>
      <c r="I101" s="54">
        <v>20.710236945941077</v>
      </c>
      <c r="J101" s="10">
        <v>19.413713791784442</v>
      </c>
      <c r="K101" s="10">
        <f>F101/L101*1000</f>
        <v>16.479916596127268</v>
      </c>
      <c r="L101" s="100">
        <v>209103</v>
      </c>
      <c r="M101" s="92"/>
      <c r="N101" s="90"/>
    </row>
    <row r="102" spans="1:14" s="8" customFormat="1" ht="14.25" customHeight="1">
      <c r="A102" s="25" t="s">
        <v>71</v>
      </c>
      <c r="B102" s="64">
        <v>279</v>
      </c>
      <c r="C102" s="60">
        <v>282</v>
      </c>
      <c r="D102" s="65">
        <v>281</v>
      </c>
      <c r="E102" s="71">
        <v>301</v>
      </c>
      <c r="F102" s="71">
        <v>239</v>
      </c>
      <c r="G102" s="19">
        <v>12.016021361815755</v>
      </c>
      <c r="H102" s="19">
        <v>11.942574005844238</v>
      </c>
      <c r="I102" s="54">
        <v>11.707845506437232</v>
      </c>
      <c r="J102" s="10">
        <v>12.343147707701139</v>
      </c>
      <c r="K102" s="10">
        <f>F102/L102*1000</f>
        <v>9.6992816849965493</v>
      </c>
      <c r="L102" s="85">
        <v>24641</v>
      </c>
      <c r="M102" s="92"/>
      <c r="N102" s="90"/>
    </row>
    <row r="103" spans="1:14" s="8" customFormat="1" ht="14.25" customHeight="1">
      <c r="A103" s="43"/>
      <c r="B103" s="7"/>
      <c r="C103" s="12"/>
      <c r="D103" s="34"/>
      <c r="E103" s="12"/>
      <c r="F103" s="12"/>
      <c r="G103" s="19"/>
      <c r="H103" s="19"/>
      <c r="I103" s="54"/>
      <c r="J103" s="10"/>
      <c r="K103" s="10"/>
      <c r="L103" s="84"/>
      <c r="M103" s="89"/>
      <c r="N103" s="89"/>
    </row>
    <row r="104" spans="1:14" s="8" customFormat="1" ht="14.25" customHeight="1">
      <c r="A104" s="43" t="s">
        <v>72</v>
      </c>
      <c r="B104" s="9">
        <f t="shared" ref="B104:F104" si="16">SUM(B106:B117)</f>
        <v>4120</v>
      </c>
      <c r="C104" s="9">
        <f t="shared" si="16"/>
        <v>4258</v>
      </c>
      <c r="D104" s="9">
        <f t="shared" si="16"/>
        <v>4331</v>
      </c>
      <c r="E104" s="9">
        <f t="shared" si="16"/>
        <v>3929</v>
      </c>
      <c r="F104" s="9">
        <f t="shared" si="16"/>
        <v>3852</v>
      </c>
      <c r="G104" s="19">
        <v>16.73973370821669</v>
      </c>
      <c r="H104" s="19">
        <v>17.245918371479835</v>
      </c>
      <c r="I104" s="54">
        <v>17.488814588683756</v>
      </c>
      <c r="J104" s="10">
        <v>15.822007449914429</v>
      </c>
      <c r="K104" s="10">
        <f>F104/L104*1000</f>
        <v>15.473483783371227</v>
      </c>
      <c r="L104" s="84">
        <f>SUM(L106:L117)</f>
        <v>248942</v>
      </c>
      <c r="M104" s="89"/>
      <c r="N104" s="89"/>
    </row>
    <row r="105" spans="1:14" s="8" customFormat="1" ht="14.25" customHeight="1">
      <c r="A105" s="43"/>
      <c r="B105" s="7"/>
      <c r="C105" s="12"/>
      <c r="D105" s="34"/>
      <c r="E105" s="12"/>
      <c r="F105" s="12"/>
      <c r="G105" s="19"/>
      <c r="H105" s="19"/>
      <c r="I105" s="19"/>
      <c r="J105" s="54"/>
      <c r="K105" s="10"/>
      <c r="L105" s="84"/>
      <c r="N105" s="89"/>
    </row>
    <row r="106" spans="1:14" s="8" customFormat="1" ht="14.25" customHeight="1">
      <c r="A106" s="29" t="s">
        <v>73</v>
      </c>
      <c r="B106" s="7">
        <v>259</v>
      </c>
      <c r="C106" s="60">
        <v>307</v>
      </c>
      <c r="D106" s="65">
        <v>279</v>
      </c>
      <c r="E106" s="71">
        <v>242</v>
      </c>
      <c r="F106" s="71">
        <v>257</v>
      </c>
      <c r="G106" s="19">
        <v>23.046805481402384</v>
      </c>
      <c r="H106" s="19">
        <v>27.209075600460871</v>
      </c>
      <c r="I106" s="19">
        <v>24.644466036569206</v>
      </c>
      <c r="J106" s="31">
        <v>21.276595744680851</v>
      </c>
      <c r="K106" s="10">
        <f t="shared" ref="K106:K117" si="17">F106/L106*1000</f>
        <v>22.539905279775478</v>
      </c>
      <c r="L106" s="101">
        <v>11402</v>
      </c>
      <c r="N106" s="89"/>
    </row>
    <row r="107" spans="1:14" s="8" customFormat="1" ht="14.25" customHeight="1">
      <c r="A107" s="29" t="s">
        <v>74</v>
      </c>
      <c r="B107" s="7">
        <v>152</v>
      </c>
      <c r="C107" s="60">
        <v>164</v>
      </c>
      <c r="D107" s="65">
        <v>140</v>
      </c>
      <c r="E107" s="71">
        <v>151</v>
      </c>
      <c r="F107" s="71">
        <v>122</v>
      </c>
      <c r="G107" s="19">
        <v>12.561983471074379</v>
      </c>
      <c r="H107" s="19">
        <v>13.514627111660486</v>
      </c>
      <c r="I107" s="54">
        <v>11.514104778353483</v>
      </c>
      <c r="J107" s="10">
        <v>12.38313924881089</v>
      </c>
      <c r="K107" s="10">
        <f t="shared" si="17"/>
        <v>9.9803664921465973</v>
      </c>
      <c r="L107" s="101">
        <v>12224</v>
      </c>
      <c r="N107" s="89"/>
    </row>
    <row r="108" spans="1:14" s="8" customFormat="1" ht="14.25" customHeight="1">
      <c r="A108" s="29" t="s">
        <v>75</v>
      </c>
      <c r="B108" s="7">
        <v>304</v>
      </c>
      <c r="C108" s="60">
        <v>301</v>
      </c>
      <c r="D108" s="65">
        <v>337</v>
      </c>
      <c r="E108" s="71">
        <v>300</v>
      </c>
      <c r="F108" s="71">
        <v>307</v>
      </c>
      <c r="G108" s="19">
        <v>16.912378303198889</v>
      </c>
      <c r="H108" s="19">
        <v>16.717578450430437</v>
      </c>
      <c r="I108" s="54">
        <v>18.699367439795804</v>
      </c>
      <c r="J108" s="10">
        <v>16.609456317129887</v>
      </c>
      <c r="K108" s="10">
        <f t="shared" si="17"/>
        <v>16.954768873916162</v>
      </c>
      <c r="L108" s="101">
        <v>18107</v>
      </c>
      <c r="M108" s="89"/>
      <c r="N108" s="89"/>
    </row>
    <row r="109" spans="1:14" s="8" customFormat="1" ht="14.25" customHeight="1">
      <c r="A109" s="29" t="s">
        <v>76</v>
      </c>
      <c r="B109" s="7">
        <v>142</v>
      </c>
      <c r="C109" s="60">
        <v>191</v>
      </c>
      <c r="D109" s="65">
        <v>172</v>
      </c>
      <c r="E109" s="71">
        <v>170</v>
      </c>
      <c r="F109" s="71">
        <v>153</v>
      </c>
      <c r="G109" s="19">
        <v>11.808731808731808</v>
      </c>
      <c r="H109" s="19">
        <v>15.862469894527033</v>
      </c>
      <c r="I109" s="54">
        <v>14.271490209093926</v>
      </c>
      <c r="J109" s="10">
        <v>14.086841233012926</v>
      </c>
      <c r="K109" s="10">
        <f t="shared" si="17"/>
        <v>12.646718465862126</v>
      </c>
      <c r="L109" s="101">
        <v>12098</v>
      </c>
      <c r="M109" s="89"/>
      <c r="N109" s="89"/>
    </row>
    <row r="110" spans="1:14" s="8" customFormat="1" ht="14.25" customHeight="1">
      <c r="A110" s="29" t="s">
        <v>77</v>
      </c>
      <c r="B110" s="7">
        <v>288</v>
      </c>
      <c r="C110" s="60">
        <v>326</v>
      </c>
      <c r="D110" s="65">
        <v>354</v>
      </c>
      <c r="E110" s="71">
        <v>343</v>
      </c>
      <c r="F110" s="71">
        <v>336</v>
      </c>
      <c r="G110" s="19">
        <v>15.600455013271221</v>
      </c>
      <c r="H110" s="19">
        <v>17.642602013204893</v>
      </c>
      <c r="I110" s="54">
        <v>19.142378197155683</v>
      </c>
      <c r="J110" s="10">
        <v>18.520518358531319</v>
      </c>
      <c r="K110" s="10">
        <f t="shared" si="17"/>
        <v>18.097597759345039</v>
      </c>
      <c r="L110" s="101">
        <v>18566</v>
      </c>
      <c r="M110" s="89"/>
      <c r="N110" s="89"/>
    </row>
    <row r="111" spans="1:14" s="8" customFormat="1" ht="14.25" customHeight="1">
      <c r="A111" s="29" t="s">
        <v>78</v>
      </c>
      <c r="B111" s="7">
        <v>102</v>
      </c>
      <c r="C111" s="60">
        <v>102</v>
      </c>
      <c r="D111" s="65">
        <v>104</v>
      </c>
      <c r="E111" s="71">
        <v>77</v>
      </c>
      <c r="F111" s="71">
        <v>76</v>
      </c>
      <c r="G111" s="19">
        <v>14.538198403648803</v>
      </c>
      <c r="H111" s="19">
        <v>14.49069470095184</v>
      </c>
      <c r="I111" s="54">
        <v>14.730878186968839</v>
      </c>
      <c r="J111" s="10">
        <v>10.864964018625653</v>
      </c>
      <c r="K111" s="10">
        <f t="shared" si="17"/>
        <v>10.696692470091486</v>
      </c>
      <c r="L111" s="101">
        <v>7105</v>
      </c>
      <c r="M111" s="89"/>
      <c r="N111" s="89"/>
    </row>
    <row r="112" spans="1:14" s="8" customFormat="1" ht="14.25" customHeight="1">
      <c r="A112" s="29" t="s">
        <v>79</v>
      </c>
      <c r="B112" s="7">
        <v>50</v>
      </c>
      <c r="C112" s="60">
        <v>51</v>
      </c>
      <c r="D112" s="65">
        <v>51</v>
      </c>
      <c r="E112" s="71">
        <v>48</v>
      </c>
      <c r="F112" s="71">
        <v>56</v>
      </c>
      <c r="G112" s="19">
        <v>9.1608647856357646</v>
      </c>
      <c r="H112" s="19">
        <v>9.3116669709695099</v>
      </c>
      <c r="I112" s="54">
        <v>9.2710416287947659</v>
      </c>
      <c r="J112" s="10">
        <v>8.6877828054298654</v>
      </c>
      <c r="K112" s="10">
        <f t="shared" si="17"/>
        <v>10.110128181982308</v>
      </c>
      <c r="L112" s="101">
        <v>5539</v>
      </c>
      <c r="M112" s="89"/>
      <c r="N112" s="89"/>
    </row>
    <row r="113" spans="1:14" s="8" customFormat="1" ht="14.25" customHeight="1">
      <c r="A113" s="25" t="s">
        <v>80</v>
      </c>
      <c r="B113" s="72">
        <v>151</v>
      </c>
      <c r="C113" s="60">
        <v>170</v>
      </c>
      <c r="D113" s="65">
        <v>172</v>
      </c>
      <c r="E113" s="71">
        <v>140</v>
      </c>
      <c r="F113" s="71">
        <v>189</v>
      </c>
      <c r="G113" s="19">
        <v>14.4</v>
      </c>
      <c r="H113" s="19">
        <v>16.159695817490494</v>
      </c>
      <c r="I113" s="54">
        <v>16.324981017463934</v>
      </c>
      <c r="J113" s="10">
        <v>13.251301467108377</v>
      </c>
      <c r="K113" s="10">
        <f t="shared" si="17"/>
        <v>17.84534038334435</v>
      </c>
      <c r="L113" s="101">
        <v>10591</v>
      </c>
      <c r="M113" s="89"/>
      <c r="N113" s="89"/>
    </row>
    <row r="114" spans="1:14" s="8" customFormat="1" ht="14.25" customHeight="1">
      <c r="A114" s="25" t="s">
        <v>81</v>
      </c>
      <c r="B114" s="72">
        <v>334</v>
      </c>
      <c r="C114" s="60">
        <v>387</v>
      </c>
      <c r="D114" s="65">
        <v>419</v>
      </c>
      <c r="E114" s="71">
        <v>388</v>
      </c>
      <c r="F114" s="71">
        <v>424</v>
      </c>
      <c r="G114" s="19">
        <v>19.399999999999999</v>
      </c>
      <c r="H114" s="19">
        <v>22.377703249681971</v>
      </c>
      <c r="I114" s="54">
        <v>24.162389712242664</v>
      </c>
      <c r="J114" s="10">
        <v>22.303977925959991</v>
      </c>
      <c r="K114" s="10">
        <f t="shared" si="17"/>
        <v>24.313320717931074</v>
      </c>
      <c r="L114" s="101">
        <v>17439</v>
      </c>
      <c r="M114" s="89"/>
      <c r="N114" s="89"/>
    </row>
    <row r="115" spans="1:14" s="8" customFormat="1" ht="14.25" customHeight="1">
      <c r="A115" s="25" t="s">
        <v>82</v>
      </c>
      <c r="B115" s="72">
        <v>1831</v>
      </c>
      <c r="C115" s="60">
        <v>1769</v>
      </c>
      <c r="D115" s="65">
        <v>1750</v>
      </c>
      <c r="E115" s="71">
        <v>1591</v>
      </c>
      <c r="F115" s="71">
        <v>1462</v>
      </c>
      <c r="G115" s="19">
        <v>18.5</v>
      </c>
      <c r="H115" s="19">
        <v>17.803945249597422</v>
      </c>
      <c r="I115" s="54">
        <v>17.531381172298413</v>
      </c>
      <c r="J115" s="10">
        <v>15.889819928690562</v>
      </c>
      <c r="K115" s="10">
        <f t="shared" si="17"/>
        <v>14.56523471746234</v>
      </c>
      <c r="L115" s="101">
        <v>100376</v>
      </c>
      <c r="M115" s="89"/>
      <c r="N115" s="89"/>
    </row>
    <row r="116" spans="1:14" s="8" customFormat="1" ht="14.25" customHeight="1">
      <c r="A116" s="25" t="s">
        <v>83</v>
      </c>
      <c r="B116" s="72">
        <v>428</v>
      </c>
      <c r="C116" s="60">
        <v>427</v>
      </c>
      <c r="D116" s="65">
        <v>464</v>
      </c>
      <c r="E116" s="71">
        <v>422</v>
      </c>
      <c r="F116" s="71">
        <v>405</v>
      </c>
      <c r="G116" s="19">
        <v>14.4</v>
      </c>
      <c r="H116" s="19">
        <v>14.370814121764884</v>
      </c>
      <c r="I116" s="54">
        <v>15.584066635319408</v>
      </c>
      <c r="J116" s="10">
        <v>14.142091152815013</v>
      </c>
      <c r="K116" s="10">
        <f t="shared" si="17"/>
        <v>13.538811258942301</v>
      </c>
      <c r="L116" s="101">
        <v>29914</v>
      </c>
      <c r="M116" s="89"/>
      <c r="N116" s="89"/>
    </row>
    <row r="117" spans="1:14" s="8" customFormat="1" ht="14.25" customHeight="1">
      <c r="A117" s="22" t="s">
        <v>98</v>
      </c>
      <c r="B117" s="72">
        <v>79</v>
      </c>
      <c r="C117" s="60">
        <v>63</v>
      </c>
      <c r="D117" s="65">
        <v>89</v>
      </c>
      <c r="E117" s="71">
        <v>57</v>
      </c>
      <c r="F117" s="71">
        <v>65</v>
      </c>
      <c r="G117" s="19">
        <v>14.2</v>
      </c>
      <c r="H117" s="19">
        <v>11.343176089305006</v>
      </c>
      <c r="I117" s="54">
        <v>15.995686556434221</v>
      </c>
      <c r="J117" s="10">
        <v>10.238907849829351</v>
      </c>
      <c r="K117" s="10">
        <f t="shared" si="17"/>
        <v>11.646658304963269</v>
      </c>
      <c r="L117" s="101">
        <v>5581</v>
      </c>
      <c r="M117" s="89"/>
      <c r="N117" s="89"/>
    </row>
    <row r="118" spans="1:14" ht="14.45" customHeight="1">
      <c r="A118" s="102" t="s">
        <v>99</v>
      </c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</row>
    <row r="119" spans="1:14" ht="14.45" customHeight="1">
      <c r="A119" s="102" t="s">
        <v>107</v>
      </c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</row>
    <row r="120" spans="1:14" s="8" customFormat="1" ht="14.4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84"/>
      <c r="M120" s="89"/>
      <c r="N120" s="89"/>
    </row>
    <row r="121" spans="1:14" s="8" customFormat="1" ht="27.95" customHeight="1">
      <c r="A121" s="103" t="s">
        <v>100</v>
      </c>
      <c r="B121" s="105" t="s">
        <v>0</v>
      </c>
      <c r="C121" s="106"/>
      <c r="D121" s="106"/>
      <c r="E121" s="106"/>
      <c r="F121" s="106"/>
      <c r="G121" s="106"/>
      <c r="H121" s="106"/>
      <c r="I121" s="106"/>
      <c r="J121" s="106"/>
      <c r="K121" s="106"/>
      <c r="L121" s="84"/>
      <c r="M121" s="89"/>
      <c r="N121" s="89"/>
    </row>
    <row r="122" spans="1:14" s="8" customFormat="1" ht="27.95" customHeight="1">
      <c r="A122" s="104"/>
      <c r="B122" s="107" t="s">
        <v>1</v>
      </c>
      <c r="C122" s="108"/>
      <c r="D122" s="108"/>
      <c r="E122" s="108"/>
      <c r="F122" s="103"/>
      <c r="G122" s="107" t="s">
        <v>2</v>
      </c>
      <c r="H122" s="108"/>
      <c r="I122" s="108"/>
      <c r="J122" s="108"/>
      <c r="K122" s="108"/>
      <c r="L122" s="84"/>
      <c r="M122" s="89"/>
      <c r="N122" s="89"/>
    </row>
    <row r="123" spans="1:14" s="8" customFormat="1" ht="27.95" customHeight="1">
      <c r="A123" s="104"/>
      <c r="B123" s="79">
        <v>2017</v>
      </c>
      <c r="C123" s="79">
        <v>2018</v>
      </c>
      <c r="D123" s="79">
        <v>2019</v>
      </c>
      <c r="E123" s="79">
        <v>2020</v>
      </c>
      <c r="F123" s="79">
        <v>2021</v>
      </c>
      <c r="G123" s="79">
        <v>2017</v>
      </c>
      <c r="H123" s="79">
        <v>2018</v>
      </c>
      <c r="I123" s="79">
        <v>2019</v>
      </c>
      <c r="J123" s="83">
        <v>2020</v>
      </c>
      <c r="K123" s="83">
        <v>2021</v>
      </c>
      <c r="L123" s="84"/>
      <c r="M123" s="89"/>
      <c r="N123" s="89"/>
    </row>
    <row r="124" spans="1:14" s="8" customFormat="1" ht="14.45" customHeight="1">
      <c r="A124" s="81"/>
      <c r="B124" s="32"/>
      <c r="C124" s="26"/>
      <c r="D124" s="35"/>
      <c r="E124" s="37"/>
      <c r="F124" s="35"/>
      <c r="G124" s="45"/>
      <c r="H124" s="46"/>
      <c r="I124" s="46"/>
      <c r="J124" s="47"/>
      <c r="K124" s="47"/>
      <c r="L124" s="84"/>
      <c r="M124" s="89"/>
      <c r="N124" s="89"/>
    </row>
    <row r="125" spans="1:14" s="8" customFormat="1" ht="14.65" customHeight="1">
      <c r="A125" s="43" t="s">
        <v>84</v>
      </c>
      <c r="B125" s="17">
        <v>708</v>
      </c>
      <c r="C125" s="9">
        <v>759</v>
      </c>
      <c r="D125" s="33">
        <v>716</v>
      </c>
      <c r="E125" s="59">
        <v>699</v>
      </c>
      <c r="F125" s="59">
        <v>843</v>
      </c>
      <c r="G125" s="19">
        <v>16</v>
      </c>
      <c r="H125" s="19">
        <v>16.778671854275359</v>
      </c>
      <c r="I125" s="54">
        <v>15.475392828581926</v>
      </c>
      <c r="J125" s="10">
        <v>14.765214085042563</v>
      </c>
      <c r="K125" s="10">
        <f>F125/L125*1000</f>
        <v>17.40656617798885</v>
      </c>
      <c r="L125" s="84">
        <v>48430</v>
      </c>
      <c r="M125" s="89"/>
      <c r="N125" s="89"/>
    </row>
    <row r="126" spans="1:14" s="8" customFormat="1" ht="14.65" customHeight="1">
      <c r="A126" s="43"/>
      <c r="B126" s="7"/>
      <c r="C126" s="12"/>
      <c r="D126" s="34"/>
      <c r="E126" s="12"/>
      <c r="F126" s="12"/>
      <c r="G126" s="19"/>
      <c r="H126" s="11"/>
      <c r="I126" s="54"/>
      <c r="J126" s="10"/>
      <c r="K126" s="10"/>
      <c r="L126" s="84"/>
      <c r="N126" s="89"/>
    </row>
    <row r="127" spans="1:14" s="8" customFormat="1" ht="14.65" customHeight="1">
      <c r="A127" s="43" t="s">
        <v>85</v>
      </c>
      <c r="B127" s="9">
        <f t="shared" ref="B127:D127" si="18">SUM(B129:B130)</f>
        <v>255</v>
      </c>
      <c r="C127" s="9">
        <f t="shared" si="18"/>
        <v>268</v>
      </c>
      <c r="D127" s="9">
        <f t="shared" si="18"/>
        <v>198</v>
      </c>
      <c r="E127" s="9">
        <f t="shared" ref="E127:F127" si="19">SUM(E129:E130)</f>
        <v>298</v>
      </c>
      <c r="F127" s="9">
        <f t="shared" si="19"/>
        <v>370</v>
      </c>
      <c r="G127" s="19">
        <v>20.8</v>
      </c>
      <c r="H127" s="19">
        <v>21.392081736909322</v>
      </c>
      <c r="I127" s="54">
        <v>15.501448367650513</v>
      </c>
      <c r="J127" s="10">
        <v>22.894898586355257</v>
      </c>
      <c r="K127" s="10">
        <f>F127/L127*1000</f>
        <v>27.86564241602651</v>
      </c>
      <c r="L127" s="84">
        <f>SUM(L129:L130)</f>
        <v>13278</v>
      </c>
      <c r="M127" s="89"/>
      <c r="N127" s="89"/>
    </row>
    <row r="128" spans="1:14" s="8" customFormat="1" ht="14.65" customHeight="1">
      <c r="A128" s="43"/>
      <c r="B128" s="7"/>
      <c r="C128" s="12"/>
      <c r="D128" s="34"/>
      <c r="E128" s="12"/>
      <c r="F128" s="12"/>
      <c r="G128" s="19"/>
      <c r="H128" s="11"/>
      <c r="I128" s="54"/>
      <c r="J128" s="10"/>
      <c r="K128" s="10"/>
      <c r="L128" s="84"/>
      <c r="N128" s="89"/>
    </row>
    <row r="129" spans="1:14" s="8" customFormat="1" ht="14.65" customHeight="1">
      <c r="A129" s="24" t="s">
        <v>86</v>
      </c>
      <c r="B129" s="71">
        <v>208</v>
      </c>
      <c r="C129" s="60">
        <v>207</v>
      </c>
      <c r="D129" s="65">
        <v>158</v>
      </c>
      <c r="E129" s="62">
        <v>238</v>
      </c>
      <c r="F129" s="62">
        <v>290</v>
      </c>
      <c r="G129" s="19">
        <v>22.1</v>
      </c>
      <c r="H129" s="19">
        <v>21.549031855090568</v>
      </c>
      <c r="I129" s="54">
        <v>16.122448979591837</v>
      </c>
      <c r="J129" s="10">
        <v>23.833366713398757</v>
      </c>
      <c r="K129" s="10">
        <f>F129/L129*1000</f>
        <v>28.462066934929826</v>
      </c>
      <c r="L129" s="95">
        <v>10189</v>
      </c>
      <c r="M129" s="89"/>
      <c r="N129" s="89"/>
    </row>
    <row r="130" spans="1:14" s="8" customFormat="1" ht="14.65" customHeight="1">
      <c r="A130" s="24" t="s">
        <v>87</v>
      </c>
      <c r="B130" s="71">
        <v>47</v>
      </c>
      <c r="C130" s="60">
        <v>61</v>
      </c>
      <c r="D130" s="65">
        <v>40</v>
      </c>
      <c r="E130" s="62">
        <v>60</v>
      </c>
      <c r="F130" s="62">
        <v>80</v>
      </c>
      <c r="G130" s="19">
        <v>16.399999999999999</v>
      </c>
      <c r="H130" s="19">
        <v>20.876112251882272</v>
      </c>
      <c r="I130" s="54">
        <v>13.454423141607803</v>
      </c>
      <c r="J130" s="10">
        <v>19.801980198019802</v>
      </c>
      <c r="K130" s="10">
        <f>F130/L130*1000</f>
        <v>25.898348980252511</v>
      </c>
      <c r="L130" s="95">
        <v>3089</v>
      </c>
      <c r="M130" s="89"/>
      <c r="N130" s="89"/>
    </row>
    <row r="131" spans="1:14" s="8" customFormat="1" ht="14.65" customHeight="1">
      <c r="A131" s="43"/>
      <c r="B131" s="12"/>
      <c r="C131" s="12"/>
      <c r="D131" s="34"/>
      <c r="E131" s="12"/>
      <c r="F131" s="12"/>
      <c r="G131" s="19"/>
      <c r="H131" s="19"/>
      <c r="I131" s="54"/>
      <c r="J131" s="10"/>
      <c r="K131" s="10"/>
      <c r="L131" s="84"/>
      <c r="M131" s="89"/>
      <c r="N131" s="89"/>
    </row>
    <row r="132" spans="1:14" s="8" customFormat="1" ht="14.65" customHeight="1">
      <c r="A132" s="43" t="s">
        <v>88</v>
      </c>
      <c r="B132" s="9">
        <f t="shared" ref="B132:F132" si="20">SUM(B134:B142)</f>
        <v>7173</v>
      </c>
      <c r="C132" s="9">
        <f t="shared" si="20"/>
        <v>7946</v>
      </c>
      <c r="D132" s="9">
        <f t="shared" si="20"/>
        <v>7101</v>
      </c>
      <c r="E132" s="9">
        <f t="shared" si="20"/>
        <v>7018</v>
      </c>
      <c r="F132" s="9">
        <f t="shared" si="20"/>
        <v>7591</v>
      </c>
      <c r="G132" s="19">
        <v>34.4</v>
      </c>
      <c r="H132" s="19">
        <v>37.155148227812589</v>
      </c>
      <c r="I132" s="54">
        <v>32.380005654303197</v>
      </c>
      <c r="J132" s="10">
        <v>31.215667436160892</v>
      </c>
      <c r="K132" s="10">
        <f>F132/L132*1000</f>
        <v>32.947763623342524</v>
      </c>
      <c r="L132" s="84">
        <f>SUM(L134:L142)</f>
        <v>230395</v>
      </c>
      <c r="M132" s="89"/>
      <c r="N132" s="89"/>
    </row>
    <row r="133" spans="1:14" s="8" customFormat="1" ht="14.65" customHeight="1">
      <c r="A133" s="43"/>
      <c r="B133" s="7"/>
      <c r="C133" s="12"/>
      <c r="D133" s="34"/>
      <c r="E133" s="12"/>
      <c r="F133" s="12"/>
      <c r="G133" s="19"/>
      <c r="H133" s="19"/>
      <c r="I133" s="54"/>
      <c r="J133" s="10"/>
      <c r="K133" s="10"/>
      <c r="L133" s="84"/>
      <c r="M133" s="89"/>
      <c r="N133" s="89"/>
    </row>
    <row r="134" spans="1:14" s="8" customFormat="1" ht="14.65" customHeight="1">
      <c r="A134" s="24" t="s">
        <v>89</v>
      </c>
      <c r="B134" s="76">
        <v>1303</v>
      </c>
      <c r="C134" s="62">
        <v>1341</v>
      </c>
      <c r="D134" s="63">
        <v>1204</v>
      </c>
      <c r="E134" s="71">
        <v>1153</v>
      </c>
      <c r="F134" s="71">
        <v>1322</v>
      </c>
      <c r="G134" s="19">
        <v>40.5</v>
      </c>
      <c r="H134" s="19">
        <v>40.547895500725687</v>
      </c>
      <c r="I134" s="54">
        <v>35.421140890235655</v>
      </c>
      <c r="J134" s="10">
        <v>32.994705966518815</v>
      </c>
      <c r="K134" s="10">
        <f t="shared" ref="K134:K142" si="21">F134/L134*1000</f>
        <v>36.924280088260765</v>
      </c>
      <c r="L134" s="96">
        <v>35803</v>
      </c>
      <c r="M134" s="89"/>
      <c r="N134" s="89"/>
    </row>
    <row r="135" spans="1:14" s="8" customFormat="1" ht="14.65" customHeight="1">
      <c r="A135" s="24" t="s">
        <v>90</v>
      </c>
      <c r="B135" s="77">
        <v>689</v>
      </c>
      <c r="C135" s="60">
        <v>736</v>
      </c>
      <c r="D135" s="65">
        <v>717</v>
      </c>
      <c r="E135" s="71">
        <v>713</v>
      </c>
      <c r="F135" s="71">
        <v>793</v>
      </c>
      <c r="G135" s="19">
        <v>33.4</v>
      </c>
      <c r="H135" s="19">
        <v>34.692434598161682</v>
      </c>
      <c r="I135" s="54">
        <v>32.850728488958126</v>
      </c>
      <c r="J135" s="10">
        <v>31.748152106153711</v>
      </c>
      <c r="K135" s="10">
        <f t="shared" si="21"/>
        <v>34.470767224516415</v>
      </c>
      <c r="L135" s="96">
        <v>23005</v>
      </c>
      <c r="M135" s="89"/>
      <c r="N135" s="89"/>
    </row>
    <row r="136" spans="1:14" s="8" customFormat="1" ht="14.65" customHeight="1">
      <c r="A136" s="24" t="s">
        <v>91</v>
      </c>
      <c r="B136" s="77">
        <v>1556</v>
      </c>
      <c r="C136" s="60">
        <v>1623</v>
      </c>
      <c r="D136" s="65">
        <v>1572</v>
      </c>
      <c r="E136" s="71">
        <v>1559</v>
      </c>
      <c r="F136" s="71">
        <v>1638</v>
      </c>
      <c r="G136" s="19">
        <v>35.799999999999997</v>
      </c>
      <c r="H136" s="19">
        <v>36.864580020896746</v>
      </c>
      <c r="I136" s="54">
        <v>35.237155922173407</v>
      </c>
      <c r="J136" s="10">
        <v>34.551539194610051</v>
      </c>
      <c r="K136" s="10">
        <f t="shared" si="21"/>
        <v>35.476814450629185</v>
      </c>
      <c r="L136" s="96">
        <v>46171</v>
      </c>
      <c r="M136" s="89"/>
      <c r="N136" s="89"/>
    </row>
    <row r="137" spans="1:14" s="8" customFormat="1" ht="14.65" customHeight="1">
      <c r="A137" s="24" t="s">
        <v>92</v>
      </c>
      <c r="B137" s="77">
        <v>873</v>
      </c>
      <c r="C137" s="75">
        <v>850</v>
      </c>
      <c r="D137" s="78">
        <v>822</v>
      </c>
      <c r="E137" s="71">
        <v>776</v>
      </c>
      <c r="F137" s="71">
        <v>865</v>
      </c>
      <c r="G137" s="19">
        <v>46.3</v>
      </c>
      <c r="H137" s="19">
        <v>43.751286802553018</v>
      </c>
      <c r="I137" s="54">
        <v>41.118503326496921</v>
      </c>
      <c r="J137" s="10">
        <v>37.71384136858476</v>
      </c>
      <c r="K137" s="10">
        <f t="shared" si="21"/>
        <v>40.902212975222241</v>
      </c>
      <c r="L137" s="96">
        <v>21148</v>
      </c>
      <c r="M137" s="89"/>
      <c r="N137" s="89"/>
    </row>
    <row r="138" spans="1:14" s="8" customFormat="1" ht="14.65" customHeight="1">
      <c r="A138" s="24" t="s">
        <v>93</v>
      </c>
      <c r="B138" s="77">
        <v>538</v>
      </c>
      <c r="C138" s="75">
        <v>580</v>
      </c>
      <c r="D138" s="78">
        <v>569</v>
      </c>
      <c r="E138" s="71">
        <v>602</v>
      </c>
      <c r="F138" s="71">
        <v>592</v>
      </c>
      <c r="G138" s="19">
        <v>30.9</v>
      </c>
      <c r="H138" s="19">
        <v>32.407666089288711</v>
      </c>
      <c r="I138" s="54">
        <v>30.95082680591819</v>
      </c>
      <c r="J138" s="10">
        <v>31.878839228976911</v>
      </c>
      <c r="K138" s="10">
        <f t="shared" si="21"/>
        <v>30.703801670037862</v>
      </c>
      <c r="L138" s="96">
        <v>19281</v>
      </c>
      <c r="M138" s="89"/>
      <c r="N138" s="89"/>
    </row>
    <row r="139" spans="1:14" s="8" customFormat="1" ht="14.65" customHeight="1">
      <c r="A139" s="24" t="s">
        <v>94</v>
      </c>
      <c r="B139" s="77">
        <v>722</v>
      </c>
      <c r="C139" s="75">
        <v>1078</v>
      </c>
      <c r="D139" s="78">
        <v>784</v>
      </c>
      <c r="E139" s="71">
        <v>765</v>
      </c>
      <c r="F139" s="71">
        <v>726</v>
      </c>
      <c r="G139" s="19">
        <v>30.2</v>
      </c>
      <c r="H139" s="19">
        <v>43.730477465417223</v>
      </c>
      <c r="I139" s="54">
        <v>30.862496555524938</v>
      </c>
      <c r="J139" s="10">
        <v>29.235296365651394</v>
      </c>
      <c r="K139" s="10">
        <f t="shared" si="21"/>
        <v>27.046157284953246</v>
      </c>
      <c r="L139" s="96">
        <v>26843</v>
      </c>
      <c r="M139" s="89"/>
      <c r="N139" s="89"/>
    </row>
    <row r="140" spans="1:14" s="8" customFormat="1" ht="14.65" customHeight="1">
      <c r="A140" s="24" t="s">
        <v>95</v>
      </c>
      <c r="B140" s="77">
        <v>481</v>
      </c>
      <c r="C140" s="75">
        <v>531</v>
      </c>
      <c r="D140" s="78">
        <v>451</v>
      </c>
      <c r="E140" s="71">
        <v>420</v>
      </c>
      <c r="F140" s="71">
        <v>487</v>
      </c>
      <c r="G140" s="19">
        <v>22.9</v>
      </c>
      <c r="H140" s="19">
        <v>24.581057309508378</v>
      </c>
      <c r="I140" s="54">
        <v>20.31440025224089</v>
      </c>
      <c r="J140" s="10">
        <v>18.404101485473905</v>
      </c>
      <c r="K140" s="10">
        <f t="shared" si="21"/>
        <v>20.821753815896361</v>
      </c>
      <c r="L140" s="96">
        <v>23389</v>
      </c>
      <c r="M140" s="89"/>
      <c r="N140" s="89"/>
    </row>
    <row r="141" spans="1:14" s="8" customFormat="1" ht="14.65" customHeight="1">
      <c r="A141" s="28" t="s">
        <v>96</v>
      </c>
      <c r="B141" s="77">
        <v>717</v>
      </c>
      <c r="C141" s="75">
        <v>848</v>
      </c>
      <c r="D141" s="78">
        <v>635</v>
      </c>
      <c r="E141" s="71">
        <v>689</v>
      </c>
      <c r="F141" s="71">
        <v>797</v>
      </c>
      <c r="G141" s="19">
        <v>30.6</v>
      </c>
      <c r="H141" s="19">
        <v>35.113871635610764</v>
      </c>
      <c r="I141" s="54">
        <v>25.549207371046911</v>
      </c>
      <c r="J141" s="10">
        <v>26.936158567574964</v>
      </c>
      <c r="K141" s="10">
        <f t="shared" si="21"/>
        <v>30.352654429126364</v>
      </c>
      <c r="L141" s="96">
        <v>26258</v>
      </c>
      <c r="M141" s="89"/>
      <c r="N141" s="89"/>
    </row>
    <row r="142" spans="1:14" s="8" customFormat="1" ht="14.65" customHeight="1">
      <c r="A142" s="28" t="s">
        <v>97</v>
      </c>
      <c r="B142" s="77">
        <v>294</v>
      </c>
      <c r="C142" s="75">
        <v>359</v>
      </c>
      <c r="D142" s="78">
        <v>347</v>
      </c>
      <c r="E142" s="71">
        <v>341</v>
      </c>
      <c r="F142" s="71">
        <v>371</v>
      </c>
      <c r="G142" s="19">
        <v>38.700000000000003</v>
      </c>
      <c r="H142" s="19">
        <v>45.913799718634095</v>
      </c>
      <c r="I142" s="54">
        <v>43.159203980099498</v>
      </c>
      <c r="J142" s="10">
        <v>41.223404255319146</v>
      </c>
      <c r="K142" s="10">
        <f t="shared" si="21"/>
        <v>43.662469106743551</v>
      </c>
      <c r="L142" s="96">
        <v>8497</v>
      </c>
      <c r="M142" s="89"/>
      <c r="N142" s="89"/>
    </row>
    <row r="143" spans="1:14" s="8" customFormat="1" ht="13.5" customHeight="1">
      <c r="A143" s="48" t="s">
        <v>3</v>
      </c>
      <c r="B143" s="13"/>
      <c r="C143" s="13"/>
      <c r="D143" s="36"/>
      <c r="E143" s="13"/>
      <c r="F143" s="13"/>
      <c r="G143" s="23"/>
      <c r="H143" s="23"/>
      <c r="I143" s="23"/>
      <c r="J143" s="80"/>
      <c r="K143" s="38"/>
      <c r="L143" s="84"/>
      <c r="M143" s="89"/>
      <c r="N143" s="89"/>
    </row>
    <row r="144" spans="1:14" ht="9.75" customHeight="1">
      <c r="A144" s="49"/>
      <c r="B144" s="50"/>
      <c r="C144" s="50"/>
      <c r="D144" s="50"/>
      <c r="E144" s="50"/>
      <c r="F144" s="50"/>
    </row>
    <row r="145" spans="1:14">
      <c r="A145" s="51" t="s">
        <v>102</v>
      </c>
      <c r="B145" s="49"/>
      <c r="C145" s="49"/>
      <c r="D145" s="49"/>
      <c r="E145" s="49"/>
      <c r="F145" s="49"/>
    </row>
    <row r="146" spans="1:14">
      <c r="A146" s="52" t="s">
        <v>5</v>
      </c>
      <c r="B146" s="49"/>
      <c r="C146" s="2"/>
      <c r="D146" s="2"/>
      <c r="E146" s="2"/>
      <c r="F146" s="2"/>
      <c r="G146" s="2"/>
      <c r="H146" s="2"/>
      <c r="I146" s="2"/>
      <c r="J146" s="2"/>
      <c r="K146" s="2"/>
    </row>
    <row r="147" spans="1:14">
      <c r="A147" s="55" t="s">
        <v>108</v>
      </c>
      <c r="B147" s="49"/>
      <c r="C147" s="2"/>
      <c r="D147" s="2"/>
      <c r="E147" s="2"/>
      <c r="F147" s="2"/>
      <c r="G147" s="2"/>
      <c r="H147" s="2"/>
      <c r="I147" s="2"/>
      <c r="J147" s="2"/>
      <c r="K147" s="2"/>
    </row>
    <row r="148" spans="1:14">
      <c r="A148" s="56" t="s">
        <v>105</v>
      </c>
      <c r="B148" s="49"/>
      <c r="C148" s="2"/>
      <c r="D148" s="2"/>
      <c r="E148" s="2"/>
      <c r="F148" s="2"/>
      <c r="G148" s="2"/>
      <c r="H148" s="2"/>
      <c r="I148" s="2"/>
      <c r="J148" s="2"/>
      <c r="K148" s="2"/>
    </row>
    <row r="149" spans="1:14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4" s="3" customFormat="1">
      <c r="G150" s="1"/>
      <c r="L150" s="85"/>
      <c r="M150" s="86"/>
      <c r="N150" s="86"/>
    </row>
    <row r="151" spans="1:14">
      <c r="G151" s="1"/>
    </row>
    <row r="152" spans="1:14">
      <c r="G152" s="2"/>
      <c r="H152" s="2"/>
      <c r="I152" s="2"/>
      <c r="J152" s="2"/>
      <c r="K152" s="2"/>
    </row>
    <row r="153" spans="1:14">
      <c r="G153" s="2"/>
      <c r="H153" s="2"/>
      <c r="I153" s="2"/>
      <c r="J153" s="2"/>
      <c r="K153" s="2"/>
    </row>
  </sheetData>
  <mergeCells count="18">
    <mergeCell ref="A118:K118"/>
    <mergeCell ref="A119:K119"/>
    <mergeCell ref="A121:A123"/>
    <mergeCell ref="B121:K121"/>
    <mergeCell ref="B122:F122"/>
    <mergeCell ref="G122:K122"/>
    <mergeCell ref="A60:K60"/>
    <mergeCell ref="A61:K61"/>
    <mergeCell ref="A63:A65"/>
    <mergeCell ref="B63:K63"/>
    <mergeCell ref="B64:F64"/>
    <mergeCell ref="G64:K64"/>
    <mergeCell ref="A1:K1"/>
    <mergeCell ref="A2:K2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7" orientation="portrait" r:id="rId1"/>
  <headerFooter alignWithMargins="0"/>
  <rowBreaks count="2" manualBreakCount="2">
    <brk id="59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2022-10-10T15:49:10Z</cp:lastPrinted>
  <dcterms:created xsi:type="dcterms:W3CDTF">2013-08-08T22:04:56Z</dcterms:created>
  <dcterms:modified xsi:type="dcterms:W3CDTF">2022-10-28T15:11:03Z</dcterms:modified>
</cp:coreProperties>
</file>